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aconsultantsllc.sharepoint.com/sites/CTAConsultants/Shared Documents/Projects/Southampton, VA/2 Specification/5 Specs/4 Final Sections/"/>
    </mc:Choice>
  </mc:AlternateContent>
  <xr:revisionPtr revIDLastSave="437" documentId="13_ncr:1_{005FB7BE-0E55-4F96-9B01-A36D79F548D7}" xr6:coauthVersionLast="47" xr6:coauthVersionMax="47" xr10:uidLastSave="{BFAF449E-5D71-E74F-9AAD-42D316704CD9}"/>
  <bookViews>
    <workbookView xWindow="20140" yWindow="4040" windowWidth="26640" windowHeight="24760" tabRatio="620" xr2:uid="{0E441B20-97BA-4139-8D87-52DCCED74973}"/>
  </bookViews>
  <sheets>
    <sheet name="Project Info" sheetId="1" r:id="rId1"/>
    <sheet name="Project Summation" sheetId="2" r:id="rId2"/>
    <sheet name="A. Physical Facilities" sheetId="16" r:id="rId3"/>
    <sheet name="B. Radio System" sheetId="4" r:id="rId4"/>
    <sheet name="C. Connectivity Network" sheetId="5" r:id="rId5"/>
    <sheet name="D. Dispatch Centers" sheetId="6" r:id="rId6"/>
    <sheet name="E. Services" sheetId="9" r:id="rId7"/>
    <sheet name="F. PS Subscribers" sheetId="7" r:id="rId8"/>
    <sheet name="G. Non-PS Subscribers " sheetId="18" r:id="rId9"/>
    <sheet name="H. Project Discount" sheetId="10" r:id="rId10"/>
    <sheet name="I. Ongoing Costs" sheetId="8" r:id="rId11"/>
    <sheet name="J. Maintenance Options" sheetId="11" r:id="rId12"/>
    <sheet name="K. Project Options" sheetId="12" r:id="rId13"/>
    <sheet name="L. Mandatory Unit Pricing" sheetId="13" r:id="rId14"/>
    <sheet name="Notes" sheetId="1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6" l="1"/>
  <c r="B80" i="7"/>
  <c r="A80" i="7"/>
  <c r="K69" i="5"/>
  <c r="J69" i="5"/>
  <c r="K65" i="5"/>
  <c r="J65" i="5"/>
  <c r="K58" i="5"/>
  <c r="J58" i="5"/>
  <c r="K45" i="5"/>
  <c r="J45" i="5"/>
  <c r="K33" i="5"/>
  <c r="J33" i="5"/>
  <c r="K23" i="5"/>
  <c r="J23" i="5"/>
  <c r="K11" i="5"/>
  <c r="J11" i="5"/>
  <c r="K30" i="4"/>
  <c r="J30" i="4"/>
  <c r="K31" i="4"/>
  <c r="J31" i="4"/>
  <c r="K29" i="4"/>
  <c r="J29" i="4"/>
  <c r="K86" i="4"/>
  <c r="J86" i="4"/>
  <c r="K80" i="4"/>
  <c r="J80" i="4"/>
  <c r="K63" i="4"/>
  <c r="J63" i="4"/>
  <c r="K55" i="4"/>
  <c r="J55" i="4"/>
  <c r="K47" i="4"/>
  <c r="J47" i="4"/>
  <c r="K22" i="4"/>
  <c r="J22" i="4"/>
  <c r="K12" i="4"/>
  <c r="J12" i="4"/>
  <c r="K7" i="4"/>
  <c r="J7" i="4"/>
  <c r="K78" i="16"/>
  <c r="J78" i="16"/>
  <c r="K73" i="16"/>
  <c r="J73" i="16"/>
  <c r="K67" i="16"/>
  <c r="J67" i="16"/>
  <c r="K57" i="16"/>
  <c r="J57" i="16"/>
  <c r="K46" i="16"/>
  <c r="J46" i="16"/>
  <c r="K32" i="16"/>
  <c r="J32" i="16"/>
  <c r="A74" i="5"/>
  <c r="A73" i="5"/>
  <c r="A72" i="5"/>
  <c r="A71" i="5"/>
  <c r="A23" i="5"/>
  <c r="A11" i="5"/>
  <c r="A9" i="5"/>
  <c r="A8" i="5"/>
  <c r="B74" i="5"/>
  <c r="B73" i="5"/>
  <c r="B72" i="5"/>
  <c r="B71" i="5"/>
  <c r="B70" i="5"/>
  <c r="B69" i="5"/>
  <c r="B67" i="5"/>
  <c r="B66" i="5"/>
  <c r="B65" i="5"/>
  <c r="B64" i="5"/>
  <c r="B63" i="5"/>
  <c r="B61" i="5"/>
  <c r="B60" i="5"/>
  <c r="B59" i="5"/>
  <c r="B58" i="5"/>
  <c r="B57" i="5"/>
  <c r="B56" i="5"/>
  <c r="B55" i="5"/>
  <c r="B54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8" i="5"/>
  <c r="B37" i="5"/>
  <c r="B36" i="5"/>
  <c r="B35" i="5"/>
  <c r="B34" i="5"/>
  <c r="B33" i="5"/>
  <c r="B32" i="5"/>
  <c r="B31" i="5"/>
  <c r="B30" i="5"/>
  <c r="B28" i="5"/>
  <c r="B27" i="5"/>
  <c r="B26" i="5"/>
  <c r="B25" i="5"/>
  <c r="B24" i="5"/>
  <c r="B23" i="5"/>
  <c r="B22" i="5"/>
  <c r="B21" i="5"/>
  <c r="B20" i="5"/>
  <c r="B19" i="5"/>
  <c r="B17" i="5"/>
  <c r="B16" i="5"/>
  <c r="B15" i="5"/>
  <c r="B14" i="5"/>
  <c r="B13" i="5"/>
  <c r="B12" i="5"/>
  <c r="B11" i="5"/>
  <c r="B10" i="5"/>
  <c r="B9" i="5"/>
  <c r="B8" i="5"/>
  <c r="B3" i="5" s="1"/>
  <c r="B83" i="16"/>
  <c r="A83" i="16"/>
  <c r="B82" i="16"/>
  <c r="A82" i="16"/>
  <c r="B81" i="16"/>
  <c r="A81" i="16"/>
  <c r="B80" i="16"/>
  <c r="A80" i="16"/>
  <c r="B79" i="16"/>
  <c r="A79" i="16"/>
  <c r="B67" i="16"/>
  <c r="A67" i="16"/>
  <c r="B46" i="16"/>
  <c r="A46" i="16"/>
  <c r="B91" i="4"/>
  <c r="A91" i="4"/>
  <c r="B36" i="12"/>
  <c r="A36" i="12"/>
  <c r="B79" i="12"/>
  <c r="B78" i="12"/>
  <c r="B77" i="12"/>
  <c r="B76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4" i="12"/>
  <c r="A24" i="12"/>
  <c r="B23" i="12"/>
  <c r="A23" i="12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24" i="9"/>
  <c r="A24" i="9"/>
  <c r="B103" i="12"/>
  <c r="A103" i="12"/>
  <c r="B102" i="12"/>
  <c r="A102" i="12"/>
  <c r="B101" i="12"/>
  <c r="A101" i="12"/>
  <c r="B100" i="12"/>
  <c r="A100" i="12"/>
  <c r="B99" i="12"/>
  <c r="A99" i="12"/>
  <c r="B43" i="12"/>
  <c r="A43" i="12"/>
  <c r="B44" i="12"/>
  <c r="A44" i="12"/>
  <c r="B42" i="12"/>
  <c r="A42" i="12"/>
  <c r="A60" i="12" l="1"/>
  <c r="B60" i="12"/>
  <c r="B54" i="12" l="1"/>
  <c r="A54" i="12"/>
  <c r="B53" i="12"/>
  <c r="A53" i="12"/>
  <c r="B52" i="12"/>
  <c r="A52" i="12"/>
  <c r="B51" i="12"/>
  <c r="A51" i="12"/>
  <c r="B50" i="12"/>
  <c r="A50" i="12"/>
  <c r="B49" i="12"/>
  <c r="A49" i="12"/>
  <c r="B34" i="12"/>
  <c r="A34" i="12"/>
  <c r="B33" i="12"/>
  <c r="A33" i="12"/>
  <c r="B32" i="12"/>
  <c r="A32" i="12"/>
  <c r="B31" i="12"/>
  <c r="A31" i="12"/>
  <c r="A9" i="12"/>
  <c r="B9" i="12"/>
  <c r="A10" i="12"/>
  <c r="B10" i="12"/>
  <c r="A11" i="12"/>
  <c r="B11" i="12"/>
  <c r="E12" i="12"/>
  <c r="A35" i="12"/>
  <c r="B35" i="12"/>
  <c r="AE27" i="6" l="1"/>
  <c r="AD27" i="6"/>
  <c r="Z27" i="6"/>
  <c r="Y27" i="6"/>
  <c r="U27" i="6"/>
  <c r="T27" i="6"/>
  <c r="P27" i="6"/>
  <c r="O27" i="6"/>
  <c r="K27" i="6"/>
  <c r="J27" i="6"/>
  <c r="B27" i="6"/>
  <c r="A27" i="6"/>
  <c r="B35" i="9"/>
  <c r="A35" i="9"/>
  <c r="B135" i="12"/>
  <c r="A135" i="12"/>
  <c r="B134" i="12"/>
  <c r="A134" i="12"/>
  <c r="B133" i="12"/>
  <c r="A133" i="12"/>
  <c r="B132" i="12"/>
  <c r="A132" i="12"/>
  <c r="B131" i="12"/>
  <c r="A131" i="12"/>
  <c r="B130" i="12"/>
  <c r="A130" i="12"/>
  <c r="B128" i="12"/>
  <c r="A128" i="12"/>
  <c r="B127" i="12"/>
  <c r="A127" i="12"/>
  <c r="B126" i="12"/>
  <c r="A126" i="12"/>
  <c r="B125" i="12"/>
  <c r="A125" i="12"/>
  <c r="B124" i="12"/>
  <c r="A124" i="12"/>
  <c r="B123" i="12"/>
  <c r="A123" i="12"/>
  <c r="B121" i="12"/>
  <c r="A121" i="12"/>
  <c r="B120" i="12"/>
  <c r="A120" i="12"/>
  <c r="B119" i="12"/>
  <c r="A119" i="12"/>
  <c r="B118" i="12"/>
  <c r="A118" i="12"/>
  <c r="B117" i="12"/>
  <c r="A117" i="12"/>
  <c r="B116" i="12"/>
  <c r="A116" i="12"/>
  <c r="B114" i="12"/>
  <c r="A114" i="12"/>
  <c r="B113" i="12"/>
  <c r="A113" i="12"/>
  <c r="B112" i="12"/>
  <c r="A112" i="12"/>
  <c r="B110" i="12"/>
  <c r="A110" i="12"/>
  <c r="B109" i="12"/>
  <c r="A109" i="12"/>
  <c r="B108" i="12"/>
  <c r="A108" i="12"/>
  <c r="B107" i="12"/>
  <c r="A107" i="12"/>
  <c r="B106" i="12"/>
  <c r="A106" i="12"/>
  <c r="B105" i="12"/>
  <c r="A105" i="12"/>
  <c r="B97" i="12"/>
  <c r="A97" i="12"/>
  <c r="B96" i="12"/>
  <c r="A96" i="12"/>
  <c r="B95" i="12"/>
  <c r="A95" i="12"/>
  <c r="B94" i="12"/>
  <c r="A94" i="12"/>
  <c r="B93" i="12"/>
  <c r="A93" i="12"/>
  <c r="B92" i="12"/>
  <c r="A92" i="12"/>
  <c r="B90" i="12"/>
  <c r="A90" i="12"/>
  <c r="B89" i="12"/>
  <c r="A89" i="12"/>
  <c r="B88" i="12"/>
  <c r="A88" i="12"/>
  <c r="B87" i="12"/>
  <c r="A87" i="12"/>
  <c r="B86" i="12"/>
  <c r="A86" i="12"/>
  <c r="B84" i="12"/>
  <c r="A84" i="12"/>
  <c r="B83" i="12"/>
  <c r="A83" i="12"/>
  <c r="B82" i="12"/>
  <c r="A82" i="12"/>
  <c r="B80" i="12"/>
  <c r="A80" i="12"/>
  <c r="A79" i="12"/>
  <c r="A78" i="12"/>
  <c r="A77" i="12"/>
  <c r="A76" i="12"/>
  <c r="B74" i="12"/>
  <c r="A74" i="12"/>
  <c r="B73" i="12"/>
  <c r="A73" i="12"/>
  <c r="B72" i="12"/>
  <c r="A72" i="12"/>
  <c r="B71" i="12"/>
  <c r="A71" i="12"/>
  <c r="B70" i="12"/>
  <c r="A70" i="12"/>
  <c r="B69" i="12"/>
  <c r="A69" i="12"/>
  <c r="B68" i="12"/>
  <c r="A68" i="12"/>
  <c r="B67" i="12"/>
  <c r="A67" i="12"/>
  <c r="B66" i="12"/>
  <c r="A66" i="12"/>
  <c r="B65" i="12"/>
  <c r="A65" i="12"/>
  <c r="B64" i="12"/>
  <c r="A64" i="12"/>
  <c r="B63" i="12"/>
  <c r="A63" i="12"/>
  <c r="B62" i="12"/>
  <c r="A62" i="12"/>
  <c r="B59" i="12"/>
  <c r="A59" i="12"/>
  <c r="B58" i="12"/>
  <c r="A58" i="12"/>
  <c r="B57" i="12"/>
  <c r="A57" i="12"/>
  <c r="B56" i="12"/>
  <c r="A56" i="12"/>
  <c r="B47" i="12"/>
  <c r="A47" i="12"/>
  <c r="B46" i="12"/>
  <c r="A46" i="12"/>
  <c r="B45" i="12"/>
  <c r="A45" i="12"/>
  <c r="B40" i="12"/>
  <c r="A40" i="12"/>
  <c r="B39" i="12"/>
  <c r="A39" i="12"/>
  <c r="B38" i="12"/>
  <c r="A38" i="12"/>
  <c r="E37" i="12"/>
  <c r="E41" i="12" s="1"/>
  <c r="B3" i="12" l="1"/>
  <c r="A3" i="12"/>
  <c r="A2" i="12" l="1"/>
  <c r="C33" i="2" s="1"/>
  <c r="F14" i="18"/>
  <c r="E48" i="12" l="1"/>
  <c r="E55" i="12" s="1"/>
  <c r="E61" i="12" s="1"/>
  <c r="E75" i="12" s="1"/>
  <c r="E81" i="12" s="1"/>
  <c r="P83" i="16"/>
  <c r="O83" i="16"/>
  <c r="P82" i="16"/>
  <c r="O82" i="16"/>
  <c r="P81" i="16"/>
  <c r="O81" i="16"/>
  <c r="P80" i="16"/>
  <c r="O80" i="16"/>
  <c r="P79" i="16"/>
  <c r="O79" i="16"/>
  <c r="P78" i="16"/>
  <c r="O78" i="16"/>
  <c r="P76" i="16"/>
  <c r="O76" i="16"/>
  <c r="P75" i="16"/>
  <c r="O75" i="16"/>
  <c r="P74" i="16"/>
  <c r="O74" i="16"/>
  <c r="P73" i="16"/>
  <c r="O73" i="16"/>
  <c r="P72" i="16"/>
  <c r="O72" i="16"/>
  <c r="P71" i="16"/>
  <c r="O71" i="16"/>
  <c r="P70" i="16"/>
  <c r="O70" i="16"/>
  <c r="P68" i="16"/>
  <c r="O68" i="16"/>
  <c r="P67" i="16"/>
  <c r="O67" i="16"/>
  <c r="P66" i="16"/>
  <c r="O66" i="16"/>
  <c r="P64" i="16"/>
  <c r="O64" i="16"/>
  <c r="P63" i="16"/>
  <c r="O63" i="16"/>
  <c r="P62" i="16"/>
  <c r="O62" i="16"/>
  <c r="P60" i="16"/>
  <c r="O60" i="16"/>
  <c r="P59" i="16"/>
  <c r="O59" i="16"/>
  <c r="P58" i="16"/>
  <c r="O58" i="16"/>
  <c r="P57" i="16"/>
  <c r="O57" i="16"/>
  <c r="P56" i="16"/>
  <c r="O56" i="16"/>
  <c r="P55" i="16"/>
  <c r="O55" i="16"/>
  <c r="P54" i="16"/>
  <c r="O54" i="16"/>
  <c r="P51" i="16"/>
  <c r="O51" i="16"/>
  <c r="P50" i="16"/>
  <c r="O50" i="16"/>
  <c r="P49" i="16"/>
  <c r="O49" i="16"/>
  <c r="P48" i="16"/>
  <c r="O48" i="16"/>
  <c r="P47" i="16"/>
  <c r="O47" i="16"/>
  <c r="P46" i="16"/>
  <c r="O46" i="16"/>
  <c r="P45" i="16"/>
  <c r="O45" i="16"/>
  <c r="P44" i="16"/>
  <c r="O44" i="16"/>
  <c r="P43" i="16"/>
  <c r="O43" i="16"/>
  <c r="P42" i="16"/>
  <c r="O42" i="16"/>
  <c r="P41" i="16"/>
  <c r="O41" i="16"/>
  <c r="P39" i="16"/>
  <c r="O39" i="16"/>
  <c r="P38" i="16"/>
  <c r="O38" i="16"/>
  <c r="P37" i="16"/>
  <c r="O37" i="16"/>
  <c r="P36" i="16"/>
  <c r="O36" i="16"/>
  <c r="P35" i="16"/>
  <c r="O35" i="16"/>
  <c r="P34" i="16"/>
  <c r="O34" i="16"/>
  <c r="P33" i="16"/>
  <c r="O33" i="16"/>
  <c r="P32" i="16"/>
  <c r="O32" i="16"/>
  <c r="P31" i="16"/>
  <c r="O31" i="16"/>
  <c r="P30" i="16"/>
  <c r="O30" i="16"/>
  <c r="P29" i="16"/>
  <c r="O29" i="16"/>
  <c r="P28" i="16"/>
  <c r="O28" i="16"/>
  <c r="P27" i="16"/>
  <c r="O27" i="16"/>
  <c r="P25" i="16"/>
  <c r="O25" i="16"/>
  <c r="P24" i="16"/>
  <c r="O24" i="16"/>
  <c r="P23" i="16"/>
  <c r="O23" i="16"/>
  <c r="P22" i="16"/>
  <c r="O22" i="16"/>
  <c r="P21" i="16"/>
  <c r="O21" i="16"/>
  <c r="P20" i="16"/>
  <c r="O20" i="16"/>
  <c r="P19" i="16"/>
  <c r="O19" i="16"/>
  <c r="P18" i="16"/>
  <c r="O18" i="16"/>
  <c r="P17" i="16"/>
  <c r="O17" i="16"/>
  <c r="P16" i="16"/>
  <c r="O16" i="16"/>
  <c r="P15" i="16"/>
  <c r="O15" i="16"/>
  <c r="P13" i="16"/>
  <c r="O13" i="16"/>
  <c r="P12" i="16"/>
  <c r="O12" i="16"/>
  <c r="P11" i="16"/>
  <c r="O11" i="16"/>
  <c r="P10" i="16"/>
  <c r="O10" i="16"/>
  <c r="P9" i="16"/>
  <c r="O9" i="16"/>
  <c r="P8" i="16"/>
  <c r="O8" i="16"/>
  <c r="P3" i="16"/>
  <c r="O3" i="16"/>
  <c r="O2" i="16" s="1"/>
  <c r="P91" i="4"/>
  <c r="O91" i="4"/>
  <c r="P90" i="4"/>
  <c r="O90" i="4"/>
  <c r="P89" i="4"/>
  <c r="O89" i="4"/>
  <c r="P88" i="4"/>
  <c r="O88" i="4"/>
  <c r="P87" i="4"/>
  <c r="O87" i="4"/>
  <c r="P86" i="4"/>
  <c r="O86" i="4"/>
  <c r="P85" i="4"/>
  <c r="O85" i="4"/>
  <c r="P84" i="4"/>
  <c r="O84" i="4"/>
  <c r="P83" i="4"/>
  <c r="O83" i="4"/>
  <c r="P82" i="4"/>
  <c r="O82" i="4"/>
  <c r="P80" i="4"/>
  <c r="O80" i="4"/>
  <c r="P79" i="4"/>
  <c r="O79" i="4"/>
  <c r="P78" i="4"/>
  <c r="O78" i="4"/>
  <c r="P77" i="4"/>
  <c r="O77" i="4"/>
  <c r="P76" i="4"/>
  <c r="O76" i="4"/>
  <c r="P75" i="4"/>
  <c r="O75" i="4"/>
  <c r="P74" i="4"/>
  <c r="O74" i="4"/>
  <c r="P72" i="4"/>
  <c r="O72" i="4"/>
  <c r="P71" i="4"/>
  <c r="O71" i="4"/>
  <c r="P70" i="4"/>
  <c r="O70" i="4"/>
  <c r="P69" i="4"/>
  <c r="O69" i="4"/>
  <c r="P68" i="4"/>
  <c r="O68" i="4"/>
  <c r="P67" i="4"/>
  <c r="O67" i="4"/>
  <c r="P66" i="4"/>
  <c r="O66" i="4"/>
  <c r="P65" i="4"/>
  <c r="O65" i="4"/>
  <c r="P64" i="4"/>
  <c r="O64" i="4"/>
  <c r="P63" i="4"/>
  <c r="O63" i="4"/>
  <c r="P62" i="4"/>
  <c r="O62" i="4"/>
  <c r="P61" i="4"/>
  <c r="O61" i="4"/>
  <c r="P59" i="4"/>
  <c r="O59" i="4"/>
  <c r="P58" i="4"/>
  <c r="O58" i="4"/>
  <c r="P57" i="4"/>
  <c r="O57" i="4"/>
  <c r="P56" i="4"/>
  <c r="O56" i="4"/>
  <c r="P55" i="4"/>
  <c r="O55" i="4"/>
  <c r="P54" i="4"/>
  <c r="O54" i="4"/>
  <c r="P53" i="4"/>
  <c r="O53" i="4"/>
  <c r="P52" i="4"/>
  <c r="O52" i="4"/>
  <c r="P50" i="4"/>
  <c r="O50" i="4"/>
  <c r="P49" i="4"/>
  <c r="O49" i="4"/>
  <c r="P48" i="4"/>
  <c r="O48" i="4"/>
  <c r="P47" i="4"/>
  <c r="O47" i="4"/>
  <c r="P46" i="4"/>
  <c r="O46" i="4"/>
  <c r="P45" i="4"/>
  <c r="O45" i="4"/>
  <c r="P44" i="4"/>
  <c r="O44" i="4"/>
  <c r="P42" i="4"/>
  <c r="O42" i="4"/>
  <c r="P41" i="4"/>
  <c r="O41" i="4"/>
  <c r="P40" i="4"/>
  <c r="O40" i="4"/>
  <c r="P39" i="4"/>
  <c r="O39" i="4"/>
  <c r="P38" i="4"/>
  <c r="O38" i="4"/>
  <c r="P37" i="4"/>
  <c r="O37" i="4"/>
  <c r="P36" i="4"/>
  <c r="O36" i="4"/>
  <c r="P35" i="4"/>
  <c r="O35" i="4"/>
  <c r="P34" i="4"/>
  <c r="O34" i="4"/>
  <c r="P32" i="4"/>
  <c r="O32" i="4"/>
  <c r="P31" i="4"/>
  <c r="O31" i="4"/>
  <c r="P30" i="4"/>
  <c r="O30" i="4"/>
  <c r="P29" i="4"/>
  <c r="O29" i="4"/>
  <c r="P28" i="4"/>
  <c r="O28" i="4"/>
  <c r="P27" i="4"/>
  <c r="O27" i="4"/>
  <c r="P26" i="4"/>
  <c r="O26" i="4"/>
  <c r="P25" i="4"/>
  <c r="O25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7" i="4"/>
  <c r="O7" i="4"/>
  <c r="P74" i="5"/>
  <c r="O74" i="5"/>
  <c r="P73" i="5"/>
  <c r="O73" i="5"/>
  <c r="P72" i="5"/>
  <c r="O72" i="5"/>
  <c r="P71" i="5"/>
  <c r="O71" i="5"/>
  <c r="P70" i="5"/>
  <c r="O70" i="5"/>
  <c r="P69" i="5"/>
  <c r="O69" i="5"/>
  <c r="P67" i="5"/>
  <c r="O67" i="5"/>
  <c r="P66" i="5"/>
  <c r="O66" i="5"/>
  <c r="P65" i="5"/>
  <c r="O65" i="5"/>
  <c r="P64" i="5"/>
  <c r="O64" i="5"/>
  <c r="P63" i="5"/>
  <c r="O63" i="5"/>
  <c r="P61" i="5"/>
  <c r="O61" i="5"/>
  <c r="P60" i="5"/>
  <c r="O60" i="5"/>
  <c r="P59" i="5"/>
  <c r="O59" i="5"/>
  <c r="P58" i="5"/>
  <c r="O58" i="5"/>
  <c r="P57" i="5"/>
  <c r="O57" i="5"/>
  <c r="P56" i="5"/>
  <c r="O56" i="5"/>
  <c r="P55" i="5"/>
  <c r="O55" i="5"/>
  <c r="P54" i="5"/>
  <c r="O54" i="5"/>
  <c r="P52" i="5"/>
  <c r="O52" i="5"/>
  <c r="P51" i="5"/>
  <c r="O51" i="5"/>
  <c r="P50" i="5"/>
  <c r="O50" i="5"/>
  <c r="P49" i="5"/>
  <c r="O49" i="5"/>
  <c r="P48" i="5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O3" i="5" s="1"/>
  <c r="P8" i="5"/>
  <c r="P3" i="5" s="1"/>
  <c r="O8" i="5"/>
  <c r="K74" i="5"/>
  <c r="J74" i="5"/>
  <c r="K73" i="5"/>
  <c r="J73" i="5"/>
  <c r="K72" i="5"/>
  <c r="J72" i="5"/>
  <c r="K71" i="5"/>
  <c r="J71" i="5"/>
  <c r="K70" i="5"/>
  <c r="J70" i="5"/>
  <c r="A70" i="5" s="1"/>
  <c r="A69" i="5"/>
  <c r="K67" i="5"/>
  <c r="J67" i="5"/>
  <c r="A67" i="5" s="1"/>
  <c r="K66" i="5"/>
  <c r="J66" i="5"/>
  <c r="A66" i="5" s="1"/>
  <c r="A65" i="5"/>
  <c r="K64" i="5"/>
  <c r="J64" i="5"/>
  <c r="A64" i="5" s="1"/>
  <c r="K63" i="5"/>
  <c r="J63" i="5"/>
  <c r="A63" i="5" s="1"/>
  <c r="K61" i="5"/>
  <c r="J61" i="5"/>
  <c r="A61" i="5" s="1"/>
  <c r="K60" i="5"/>
  <c r="J60" i="5"/>
  <c r="A60" i="5" s="1"/>
  <c r="K59" i="5"/>
  <c r="J59" i="5"/>
  <c r="A59" i="5" s="1"/>
  <c r="A58" i="5"/>
  <c r="K57" i="5"/>
  <c r="J57" i="5"/>
  <c r="A57" i="5" s="1"/>
  <c r="K56" i="5"/>
  <c r="J56" i="5"/>
  <c r="A56" i="5" s="1"/>
  <c r="K55" i="5"/>
  <c r="J55" i="5"/>
  <c r="A55" i="5" s="1"/>
  <c r="K54" i="5"/>
  <c r="J54" i="5"/>
  <c r="A54" i="5" s="1"/>
  <c r="K52" i="5"/>
  <c r="J52" i="5"/>
  <c r="A52" i="5" s="1"/>
  <c r="K51" i="5"/>
  <c r="J51" i="5"/>
  <c r="A51" i="5" s="1"/>
  <c r="K50" i="5"/>
  <c r="J50" i="5"/>
  <c r="A50" i="5" s="1"/>
  <c r="K49" i="5"/>
  <c r="J49" i="5"/>
  <c r="A49" i="5" s="1"/>
  <c r="K48" i="5"/>
  <c r="J48" i="5"/>
  <c r="A48" i="5" s="1"/>
  <c r="K47" i="5"/>
  <c r="J47" i="5"/>
  <c r="A47" i="5" s="1"/>
  <c r="K46" i="5"/>
  <c r="J46" i="5"/>
  <c r="A46" i="5" s="1"/>
  <c r="A45" i="5"/>
  <c r="K44" i="5"/>
  <c r="J44" i="5"/>
  <c r="A44" i="5" s="1"/>
  <c r="K43" i="5"/>
  <c r="J43" i="5"/>
  <c r="A43" i="5" s="1"/>
  <c r="K42" i="5"/>
  <c r="J42" i="5"/>
  <c r="A42" i="5" s="1"/>
  <c r="K41" i="5"/>
  <c r="J41" i="5"/>
  <c r="A41" i="5" s="1"/>
  <c r="K40" i="5"/>
  <c r="J40" i="5"/>
  <c r="A40" i="5" s="1"/>
  <c r="K38" i="5"/>
  <c r="J38" i="5"/>
  <c r="A38" i="5" s="1"/>
  <c r="K37" i="5"/>
  <c r="J37" i="5"/>
  <c r="A37" i="5" s="1"/>
  <c r="K36" i="5"/>
  <c r="J36" i="5"/>
  <c r="A36" i="5" s="1"/>
  <c r="K35" i="5"/>
  <c r="J35" i="5"/>
  <c r="A35" i="5" s="1"/>
  <c r="K34" i="5"/>
  <c r="J34" i="5"/>
  <c r="A34" i="5" s="1"/>
  <c r="A33" i="5"/>
  <c r="K32" i="5"/>
  <c r="J32" i="5"/>
  <c r="A32" i="5" s="1"/>
  <c r="K31" i="5"/>
  <c r="J31" i="5"/>
  <c r="A31" i="5" s="1"/>
  <c r="K30" i="5"/>
  <c r="J30" i="5"/>
  <c r="A30" i="5" s="1"/>
  <c r="K28" i="5"/>
  <c r="J28" i="5"/>
  <c r="A28" i="5" s="1"/>
  <c r="K27" i="5"/>
  <c r="J27" i="5"/>
  <c r="A27" i="5" s="1"/>
  <c r="K26" i="5"/>
  <c r="J26" i="5"/>
  <c r="A26" i="5" s="1"/>
  <c r="K25" i="5"/>
  <c r="J25" i="5"/>
  <c r="A25" i="5" s="1"/>
  <c r="K24" i="5"/>
  <c r="J24" i="5"/>
  <c r="A24" i="5" s="1"/>
  <c r="K22" i="5"/>
  <c r="J22" i="5"/>
  <c r="A22" i="5" s="1"/>
  <c r="K21" i="5"/>
  <c r="J21" i="5"/>
  <c r="A21" i="5" s="1"/>
  <c r="K20" i="5"/>
  <c r="J20" i="5"/>
  <c r="A20" i="5" s="1"/>
  <c r="K19" i="5"/>
  <c r="J19" i="5"/>
  <c r="A19" i="5" s="1"/>
  <c r="K17" i="5"/>
  <c r="J17" i="5"/>
  <c r="A17" i="5" s="1"/>
  <c r="K16" i="5"/>
  <c r="J16" i="5"/>
  <c r="A16" i="5" s="1"/>
  <c r="K15" i="5"/>
  <c r="J15" i="5"/>
  <c r="A15" i="5" s="1"/>
  <c r="K14" i="5"/>
  <c r="J14" i="5"/>
  <c r="A14" i="5" s="1"/>
  <c r="K13" i="5"/>
  <c r="J13" i="5"/>
  <c r="A13" i="5" s="1"/>
  <c r="K12" i="5"/>
  <c r="J12" i="5"/>
  <c r="A12" i="5" s="1"/>
  <c r="K10" i="5"/>
  <c r="J10" i="5"/>
  <c r="A10" i="5" s="1"/>
  <c r="K9" i="5"/>
  <c r="J9" i="5"/>
  <c r="K8" i="5"/>
  <c r="J8" i="5"/>
  <c r="K91" i="4"/>
  <c r="J91" i="4"/>
  <c r="K90" i="4"/>
  <c r="B90" i="4" s="1"/>
  <c r="J90" i="4"/>
  <c r="A90" i="4" s="1"/>
  <c r="K89" i="4"/>
  <c r="B89" i="4" s="1"/>
  <c r="J89" i="4"/>
  <c r="A89" i="4" s="1"/>
  <c r="K88" i="4"/>
  <c r="B88" i="4" s="1"/>
  <c r="J88" i="4"/>
  <c r="A88" i="4" s="1"/>
  <c r="K87" i="4"/>
  <c r="B87" i="4" s="1"/>
  <c r="J87" i="4"/>
  <c r="A87" i="4" s="1"/>
  <c r="B86" i="4"/>
  <c r="A86" i="4"/>
  <c r="K85" i="4"/>
  <c r="B85" i="4" s="1"/>
  <c r="J85" i="4"/>
  <c r="A85" i="4" s="1"/>
  <c r="K84" i="4"/>
  <c r="B84" i="4" s="1"/>
  <c r="J84" i="4"/>
  <c r="A84" i="4" s="1"/>
  <c r="K83" i="4"/>
  <c r="B83" i="4" s="1"/>
  <c r="J83" i="4"/>
  <c r="A83" i="4" s="1"/>
  <c r="K82" i="4"/>
  <c r="B82" i="4" s="1"/>
  <c r="J82" i="4"/>
  <c r="A82" i="4" s="1"/>
  <c r="B80" i="4"/>
  <c r="A80" i="4"/>
  <c r="K79" i="4"/>
  <c r="B79" i="4" s="1"/>
  <c r="J79" i="4"/>
  <c r="A79" i="4" s="1"/>
  <c r="K78" i="4"/>
  <c r="B78" i="4" s="1"/>
  <c r="J78" i="4"/>
  <c r="A78" i="4" s="1"/>
  <c r="K77" i="4"/>
  <c r="B77" i="4" s="1"/>
  <c r="J77" i="4"/>
  <c r="A77" i="4" s="1"/>
  <c r="K76" i="4"/>
  <c r="B76" i="4" s="1"/>
  <c r="J76" i="4"/>
  <c r="A76" i="4" s="1"/>
  <c r="K75" i="4"/>
  <c r="B75" i="4" s="1"/>
  <c r="J75" i="4"/>
  <c r="A75" i="4" s="1"/>
  <c r="K74" i="4"/>
  <c r="B74" i="4" s="1"/>
  <c r="J74" i="4"/>
  <c r="A74" i="4" s="1"/>
  <c r="K72" i="4"/>
  <c r="B72" i="4" s="1"/>
  <c r="J72" i="4"/>
  <c r="A72" i="4" s="1"/>
  <c r="K71" i="4"/>
  <c r="B71" i="4" s="1"/>
  <c r="J71" i="4"/>
  <c r="A71" i="4" s="1"/>
  <c r="K70" i="4"/>
  <c r="B70" i="4" s="1"/>
  <c r="J70" i="4"/>
  <c r="A70" i="4" s="1"/>
  <c r="K69" i="4"/>
  <c r="B69" i="4" s="1"/>
  <c r="J69" i="4"/>
  <c r="A69" i="4" s="1"/>
  <c r="K68" i="4"/>
  <c r="B68" i="4" s="1"/>
  <c r="J68" i="4"/>
  <c r="A68" i="4" s="1"/>
  <c r="K67" i="4"/>
  <c r="B67" i="4" s="1"/>
  <c r="J67" i="4"/>
  <c r="A67" i="4" s="1"/>
  <c r="K66" i="4"/>
  <c r="B66" i="4" s="1"/>
  <c r="J66" i="4"/>
  <c r="A66" i="4" s="1"/>
  <c r="K65" i="4"/>
  <c r="B65" i="4" s="1"/>
  <c r="J65" i="4"/>
  <c r="A65" i="4" s="1"/>
  <c r="K64" i="4"/>
  <c r="B64" i="4" s="1"/>
  <c r="J64" i="4"/>
  <c r="A64" i="4" s="1"/>
  <c r="B63" i="4"/>
  <c r="A63" i="4"/>
  <c r="K62" i="4"/>
  <c r="B62" i="4" s="1"/>
  <c r="J62" i="4"/>
  <c r="A62" i="4" s="1"/>
  <c r="K61" i="4"/>
  <c r="B61" i="4" s="1"/>
  <c r="J61" i="4"/>
  <c r="A61" i="4" s="1"/>
  <c r="K59" i="4"/>
  <c r="B59" i="4" s="1"/>
  <c r="J59" i="4"/>
  <c r="A59" i="4" s="1"/>
  <c r="K58" i="4"/>
  <c r="B58" i="4" s="1"/>
  <c r="J58" i="4"/>
  <c r="A58" i="4" s="1"/>
  <c r="K57" i="4"/>
  <c r="B57" i="4" s="1"/>
  <c r="J57" i="4"/>
  <c r="A57" i="4" s="1"/>
  <c r="K56" i="4"/>
  <c r="B56" i="4" s="1"/>
  <c r="J56" i="4"/>
  <c r="A56" i="4" s="1"/>
  <c r="B55" i="4"/>
  <c r="A55" i="4"/>
  <c r="K54" i="4"/>
  <c r="B54" i="4" s="1"/>
  <c r="J54" i="4"/>
  <c r="A54" i="4" s="1"/>
  <c r="K53" i="4"/>
  <c r="B53" i="4" s="1"/>
  <c r="J53" i="4"/>
  <c r="A53" i="4" s="1"/>
  <c r="K52" i="4"/>
  <c r="B52" i="4" s="1"/>
  <c r="J52" i="4"/>
  <c r="A52" i="4" s="1"/>
  <c r="K50" i="4"/>
  <c r="B50" i="4" s="1"/>
  <c r="J50" i="4"/>
  <c r="A50" i="4" s="1"/>
  <c r="K49" i="4"/>
  <c r="B49" i="4" s="1"/>
  <c r="J49" i="4"/>
  <c r="A49" i="4" s="1"/>
  <c r="K48" i="4"/>
  <c r="B48" i="4" s="1"/>
  <c r="J48" i="4"/>
  <c r="A48" i="4" s="1"/>
  <c r="B47" i="4"/>
  <c r="A47" i="4"/>
  <c r="K46" i="4"/>
  <c r="B46" i="4" s="1"/>
  <c r="J46" i="4"/>
  <c r="A46" i="4" s="1"/>
  <c r="K45" i="4"/>
  <c r="B45" i="4" s="1"/>
  <c r="J45" i="4"/>
  <c r="A45" i="4" s="1"/>
  <c r="K44" i="4"/>
  <c r="B44" i="4" s="1"/>
  <c r="J44" i="4"/>
  <c r="A44" i="4" s="1"/>
  <c r="K42" i="4"/>
  <c r="B42" i="4" s="1"/>
  <c r="J42" i="4"/>
  <c r="A42" i="4" s="1"/>
  <c r="K41" i="4"/>
  <c r="B41" i="4" s="1"/>
  <c r="J41" i="4"/>
  <c r="A41" i="4" s="1"/>
  <c r="K40" i="4"/>
  <c r="B40" i="4" s="1"/>
  <c r="J40" i="4"/>
  <c r="A40" i="4" s="1"/>
  <c r="K39" i="4"/>
  <c r="B39" i="4" s="1"/>
  <c r="J39" i="4"/>
  <c r="A39" i="4" s="1"/>
  <c r="K38" i="4"/>
  <c r="B38" i="4" s="1"/>
  <c r="J38" i="4"/>
  <c r="A38" i="4" s="1"/>
  <c r="K37" i="4"/>
  <c r="B37" i="4" s="1"/>
  <c r="J37" i="4"/>
  <c r="A37" i="4" s="1"/>
  <c r="K36" i="4"/>
  <c r="B36" i="4" s="1"/>
  <c r="J36" i="4"/>
  <c r="A36" i="4" s="1"/>
  <c r="K35" i="4"/>
  <c r="B35" i="4" s="1"/>
  <c r="J35" i="4"/>
  <c r="A35" i="4" s="1"/>
  <c r="K34" i="4"/>
  <c r="B34" i="4" s="1"/>
  <c r="J34" i="4"/>
  <c r="A34" i="4" s="1"/>
  <c r="K32" i="4"/>
  <c r="B32" i="4" s="1"/>
  <c r="J32" i="4"/>
  <c r="A32" i="4" s="1"/>
  <c r="B31" i="4"/>
  <c r="A31" i="4"/>
  <c r="B30" i="4"/>
  <c r="A30" i="4"/>
  <c r="B29" i="4"/>
  <c r="A29" i="4"/>
  <c r="K28" i="4"/>
  <c r="B28" i="4" s="1"/>
  <c r="J28" i="4"/>
  <c r="A28" i="4" s="1"/>
  <c r="K27" i="4"/>
  <c r="B27" i="4" s="1"/>
  <c r="J27" i="4"/>
  <c r="A27" i="4" s="1"/>
  <c r="K26" i="4"/>
  <c r="B26" i="4" s="1"/>
  <c r="J26" i="4"/>
  <c r="A26" i="4" s="1"/>
  <c r="K25" i="4"/>
  <c r="B25" i="4" s="1"/>
  <c r="J25" i="4"/>
  <c r="A25" i="4" s="1"/>
  <c r="K23" i="4"/>
  <c r="B23" i="4" s="1"/>
  <c r="J23" i="4"/>
  <c r="A23" i="4" s="1"/>
  <c r="B22" i="4"/>
  <c r="A22" i="4"/>
  <c r="K21" i="4"/>
  <c r="B21" i="4" s="1"/>
  <c r="J21" i="4"/>
  <c r="A21" i="4" s="1"/>
  <c r="K20" i="4"/>
  <c r="B20" i="4" s="1"/>
  <c r="J20" i="4"/>
  <c r="A20" i="4" s="1"/>
  <c r="K19" i="4"/>
  <c r="B19" i="4" s="1"/>
  <c r="J19" i="4"/>
  <c r="A19" i="4" s="1"/>
  <c r="K18" i="4"/>
  <c r="B18" i="4" s="1"/>
  <c r="J18" i="4"/>
  <c r="A18" i="4" s="1"/>
  <c r="K17" i="4"/>
  <c r="B17" i="4" s="1"/>
  <c r="J17" i="4"/>
  <c r="A17" i="4" s="1"/>
  <c r="K15" i="4"/>
  <c r="B15" i="4" s="1"/>
  <c r="J15" i="4"/>
  <c r="A15" i="4" s="1"/>
  <c r="K14" i="4"/>
  <c r="B14" i="4" s="1"/>
  <c r="J14" i="4"/>
  <c r="A14" i="4" s="1"/>
  <c r="K13" i="4"/>
  <c r="B13" i="4" s="1"/>
  <c r="J13" i="4"/>
  <c r="A13" i="4" s="1"/>
  <c r="B12" i="4"/>
  <c r="A12" i="4"/>
  <c r="K11" i="4"/>
  <c r="B11" i="4" s="1"/>
  <c r="J11" i="4"/>
  <c r="A11" i="4" s="1"/>
  <c r="K10" i="4"/>
  <c r="B10" i="4" s="1"/>
  <c r="J10" i="4"/>
  <c r="A10" i="4" s="1"/>
  <c r="K9" i="4"/>
  <c r="B9" i="4" s="1"/>
  <c r="J9" i="4"/>
  <c r="A9" i="4" s="1"/>
  <c r="B7" i="4"/>
  <c r="A7" i="4"/>
  <c r="U91" i="4"/>
  <c r="T91" i="4"/>
  <c r="U90" i="4"/>
  <c r="T90" i="4"/>
  <c r="U89" i="4"/>
  <c r="T89" i="4"/>
  <c r="U88" i="4"/>
  <c r="T88" i="4"/>
  <c r="U87" i="4"/>
  <c r="T87" i="4"/>
  <c r="U86" i="4"/>
  <c r="T86" i="4"/>
  <c r="U85" i="4"/>
  <c r="T85" i="4"/>
  <c r="U84" i="4"/>
  <c r="T84" i="4"/>
  <c r="U83" i="4"/>
  <c r="T83" i="4"/>
  <c r="U82" i="4"/>
  <c r="T82" i="4"/>
  <c r="U80" i="4"/>
  <c r="T80" i="4"/>
  <c r="U79" i="4"/>
  <c r="T79" i="4"/>
  <c r="U78" i="4"/>
  <c r="T78" i="4"/>
  <c r="U77" i="4"/>
  <c r="T77" i="4"/>
  <c r="U76" i="4"/>
  <c r="T76" i="4"/>
  <c r="U75" i="4"/>
  <c r="T75" i="4"/>
  <c r="U74" i="4"/>
  <c r="T74" i="4"/>
  <c r="U72" i="4"/>
  <c r="T72" i="4"/>
  <c r="U71" i="4"/>
  <c r="T71" i="4"/>
  <c r="U70" i="4"/>
  <c r="T70" i="4"/>
  <c r="U69" i="4"/>
  <c r="T69" i="4"/>
  <c r="U68" i="4"/>
  <c r="T68" i="4"/>
  <c r="U67" i="4"/>
  <c r="T67" i="4"/>
  <c r="U66" i="4"/>
  <c r="T66" i="4"/>
  <c r="U65" i="4"/>
  <c r="T65" i="4"/>
  <c r="U64" i="4"/>
  <c r="T64" i="4"/>
  <c r="U63" i="4"/>
  <c r="T63" i="4"/>
  <c r="U62" i="4"/>
  <c r="T62" i="4"/>
  <c r="U61" i="4"/>
  <c r="T61" i="4"/>
  <c r="U59" i="4"/>
  <c r="T59" i="4"/>
  <c r="U58" i="4"/>
  <c r="T58" i="4"/>
  <c r="U57" i="4"/>
  <c r="T57" i="4"/>
  <c r="U56" i="4"/>
  <c r="T56" i="4"/>
  <c r="U55" i="4"/>
  <c r="T55" i="4"/>
  <c r="U54" i="4"/>
  <c r="T54" i="4"/>
  <c r="U53" i="4"/>
  <c r="T53" i="4"/>
  <c r="U52" i="4"/>
  <c r="T52" i="4"/>
  <c r="U50" i="4"/>
  <c r="T50" i="4"/>
  <c r="U49" i="4"/>
  <c r="T49" i="4"/>
  <c r="U48" i="4"/>
  <c r="T48" i="4"/>
  <c r="U47" i="4"/>
  <c r="T47" i="4"/>
  <c r="U46" i="4"/>
  <c r="T46" i="4"/>
  <c r="U45" i="4"/>
  <c r="T45" i="4"/>
  <c r="U44" i="4"/>
  <c r="T44" i="4"/>
  <c r="U42" i="4"/>
  <c r="T42" i="4"/>
  <c r="U41" i="4"/>
  <c r="T41" i="4"/>
  <c r="U40" i="4"/>
  <c r="T40" i="4"/>
  <c r="U39" i="4"/>
  <c r="T39" i="4"/>
  <c r="U38" i="4"/>
  <c r="T38" i="4"/>
  <c r="U37" i="4"/>
  <c r="T37" i="4"/>
  <c r="U36" i="4"/>
  <c r="T36" i="4"/>
  <c r="U35" i="4"/>
  <c r="T35" i="4"/>
  <c r="U34" i="4"/>
  <c r="T34" i="4"/>
  <c r="U32" i="4"/>
  <c r="T32" i="4"/>
  <c r="U31" i="4"/>
  <c r="T31" i="4"/>
  <c r="U30" i="4"/>
  <c r="T30" i="4"/>
  <c r="U29" i="4"/>
  <c r="T29" i="4"/>
  <c r="U28" i="4"/>
  <c r="T28" i="4"/>
  <c r="U27" i="4"/>
  <c r="T27" i="4"/>
  <c r="U26" i="4"/>
  <c r="T26" i="4"/>
  <c r="U25" i="4"/>
  <c r="T25" i="4"/>
  <c r="U23" i="4"/>
  <c r="T23" i="4"/>
  <c r="U22" i="4"/>
  <c r="T22" i="4"/>
  <c r="U21" i="4"/>
  <c r="T21" i="4"/>
  <c r="U20" i="4"/>
  <c r="T20" i="4"/>
  <c r="U19" i="4"/>
  <c r="T19" i="4"/>
  <c r="U18" i="4"/>
  <c r="T18" i="4"/>
  <c r="U17" i="4"/>
  <c r="T17" i="4"/>
  <c r="U15" i="4"/>
  <c r="T15" i="4"/>
  <c r="U14" i="4"/>
  <c r="T14" i="4"/>
  <c r="U13" i="4"/>
  <c r="T13" i="4"/>
  <c r="U12" i="4"/>
  <c r="T12" i="4"/>
  <c r="U11" i="4"/>
  <c r="T11" i="4"/>
  <c r="U10" i="4"/>
  <c r="T10" i="4"/>
  <c r="U9" i="4"/>
  <c r="T9" i="4"/>
  <c r="U7" i="4"/>
  <c r="T7" i="4"/>
  <c r="K83" i="16"/>
  <c r="J83" i="16"/>
  <c r="K82" i="16"/>
  <c r="J82" i="16"/>
  <c r="K81" i="16"/>
  <c r="J81" i="16"/>
  <c r="K80" i="16"/>
  <c r="J80" i="16"/>
  <c r="K79" i="16"/>
  <c r="J79" i="16"/>
  <c r="B78" i="16"/>
  <c r="A78" i="16"/>
  <c r="K76" i="16"/>
  <c r="B76" i="16" s="1"/>
  <c r="J76" i="16"/>
  <c r="A76" i="16" s="1"/>
  <c r="K75" i="16"/>
  <c r="B75" i="16" s="1"/>
  <c r="J75" i="16"/>
  <c r="A75" i="16" s="1"/>
  <c r="K74" i="16"/>
  <c r="B74" i="16" s="1"/>
  <c r="J74" i="16"/>
  <c r="A74" i="16" s="1"/>
  <c r="B73" i="16"/>
  <c r="A73" i="16"/>
  <c r="K72" i="16"/>
  <c r="B72" i="16" s="1"/>
  <c r="J72" i="16"/>
  <c r="A72" i="16" s="1"/>
  <c r="K71" i="16"/>
  <c r="B71" i="16" s="1"/>
  <c r="J71" i="16"/>
  <c r="A71" i="16" s="1"/>
  <c r="K70" i="16"/>
  <c r="B70" i="16" s="1"/>
  <c r="J70" i="16"/>
  <c r="A70" i="16" s="1"/>
  <c r="K68" i="16"/>
  <c r="B68" i="16" s="1"/>
  <c r="J68" i="16"/>
  <c r="A68" i="16" s="1"/>
  <c r="K66" i="16"/>
  <c r="B66" i="16" s="1"/>
  <c r="J66" i="16"/>
  <c r="A66" i="16" s="1"/>
  <c r="K64" i="16"/>
  <c r="B64" i="16" s="1"/>
  <c r="J64" i="16"/>
  <c r="A64" i="16" s="1"/>
  <c r="K63" i="16"/>
  <c r="B63" i="16" s="1"/>
  <c r="J63" i="16"/>
  <c r="A63" i="16" s="1"/>
  <c r="K62" i="16"/>
  <c r="B62" i="16" s="1"/>
  <c r="J62" i="16"/>
  <c r="A62" i="16" s="1"/>
  <c r="K60" i="16"/>
  <c r="B60" i="16" s="1"/>
  <c r="J60" i="16"/>
  <c r="A60" i="16" s="1"/>
  <c r="K59" i="16"/>
  <c r="B59" i="16" s="1"/>
  <c r="J59" i="16"/>
  <c r="A59" i="16" s="1"/>
  <c r="K58" i="16"/>
  <c r="B58" i="16" s="1"/>
  <c r="J58" i="16"/>
  <c r="A58" i="16" s="1"/>
  <c r="B57" i="16"/>
  <c r="A57" i="16"/>
  <c r="K56" i="16"/>
  <c r="B56" i="16" s="1"/>
  <c r="J56" i="16"/>
  <c r="A56" i="16" s="1"/>
  <c r="K55" i="16"/>
  <c r="B55" i="16" s="1"/>
  <c r="J55" i="16"/>
  <c r="A55" i="16" s="1"/>
  <c r="K54" i="16"/>
  <c r="B54" i="16" s="1"/>
  <c r="J54" i="16"/>
  <c r="A54" i="16" s="1"/>
  <c r="K51" i="16"/>
  <c r="B51" i="16" s="1"/>
  <c r="J51" i="16"/>
  <c r="A51" i="16" s="1"/>
  <c r="K50" i="16"/>
  <c r="B50" i="16" s="1"/>
  <c r="J50" i="16"/>
  <c r="A50" i="16" s="1"/>
  <c r="K49" i="16"/>
  <c r="B49" i="16" s="1"/>
  <c r="J49" i="16"/>
  <c r="A49" i="16" s="1"/>
  <c r="K48" i="16"/>
  <c r="B48" i="16" s="1"/>
  <c r="J48" i="16"/>
  <c r="A48" i="16" s="1"/>
  <c r="K47" i="16"/>
  <c r="B47" i="16" s="1"/>
  <c r="J47" i="16"/>
  <c r="A47" i="16" s="1"/>
  <c r="K45" i="16"/>
  <c r="B45" i="16" s="1"/>
  <c r="J45" i="16"/>
  <c r="A45" i="16" s="1"/>
  <c r="K44" i="16"/>
  <c r="B44" i="16" s="1"/>
  <c r="J44" i="16"/>
  <c r="A44" i="16" s="1"/>
  <c r="K43" i="16"/>
  <c r="B43" i="16" s="1"/>
  <c r="J43" i="16"/>
  <c r="A43" i="16" s="1"/>
  <c r="K42" i="16"/>
  <c r="B42" i="16" s="1"/>
  <c r="J42" i="16"/>
  <c r="A42" i="16" s="1"/>
  <c r="K41" i="16"/>
  <c r="B41" i="16" s="1"/>
  <c r="J41" i="16"/>
  <c r="A41" i="16" s="1"/>
  <c r="K39" i="16"/>
  <c r="B39" i="16" s="1"/>
  <c r="J39" i="16"/>
  <c r="A39" i="16" s="1"/>
  <c r="K38" i="16"/>
  <c r="B38" i="16" s="1"/>
  <c r="J38" i="16"/>
  <c r="A38" i="16" s="1"/>
  <c r="K37" i="16"/>
  <c r="B37" i="16" s="1"/>
  <c r="J37" i="16"/>
  <c r="A37" i="16" s="1"/>
  <c r="K36" i="16"/>
  <c r="B36" i="16" s="1"/>
  <c r="J36" i="16"/>
  <c r="A36" i="16" s="1"/>
  <c r="K35" i="16"/>
  <c r="B35" i="16" s="1"/>
  <c r="J35" i="16"/>
  <c r="A35" i="16" s="1"/>
  <c r="K34" i="16"/>
  <c r="B34" i="16" s="1"/>
  <c r="J34" i="16"/>
  <c r="A34" i="16" s="1"/>
  <c r="K33" i="16"/>
  <c r="B33" i="16" s="1"/>
  <c r="J33" i="16"/>
  <c r="A33" i="16" s="1"/>
  <c r="B32" i="16"/>
  <c r="A32" i="16"/>
  <c r="K31" i="16"/>
  <c r="B31" i="16" s="1"/>
  <c r="J31" i="16"/>
  <c r="A31" i="16" s="1"/>
  <c r="K30" i="16"/>
  <c r="B30" i="16" s="1"/>
  <c r="J30" i="16"/>
  <c r="A30" i="16" s="1"/>
  <c r="K29" i="16"/>
  <c r="B29" i="16" s="1"/>
  <c r="J29" i="16"/>
  <c r="A29" i="16" s="1"/>
  <c r="K28" i="16"/>
  <c r="B28" i="16" s="1"/>
  <c r="J28" i="16"/>
  <c r="A28" i="16" s="1"/>
  <c r="K27" i="16"/>
  <c r="B27" i="16" s="1"/>
  <c r="J27" i="16"/>
  <c r="A27" i="16" s="1"/>
  <c r="K25" i="16"/>
  <c r="B25" i="16" s="1"/>
  <c r="J25" i="16"/>
  <c r="A25" i="16" s="1"/>
  <c r="K24" i="16"/>
  <c r="B24" i="16" s="1"/>
  <c r="J24" i="16"/>
  <c r="A24" i="16" s="1"/>
  <c r="K23" i="16"/>
  <c r="B23" i="16" s="1"/>
  <c r="J23" i="16"/>
  <c r="A23" i="16" s="1"/>
  <c r="K22" i="16"/>
  <c r="B22" i="16" s="1"/>
  <c r="J22" i="16"/>
  <c r="A22" i="16" s="1"/>
  <c r="K21" i="16"/>
  <c r="B21" i="16" s="1"/>
  <c r="J21" i="16"/>
  <c r="A21" i="16" s="1"/>
  <c r="K20" i="16"/>
  <c r="B20" i="16" s="1"/>
  <c r="J20" i="16"/>
  <c r="A20" i="16" s="1"/>
  <c r="K19" i="16"/>
  <c r="B19" i="16" s="1"/>
  <c r="J19" i="16"/>
  <c r="A19" i="16" s="1"/>
  <c r="K18" i="16"/>
  <c r="B18" i="16" s="1"/>
  <c r="J18" i="16"/>
  <c r="A18" i="16" s="1"/>
  <c r="K17" i="16"/>
  <c r="B17" i="16" s="1"/>
  <c r="J17" i="16"/>
  <c r="A17" i="16" s="1"/>
  <c r="K16" i="16"/>
  <c r="B16" i="16" s="1"/>
  <c r="J16" i="16"/>
  <c r="A16" i="16" s="1"/>
  <c r="K15" i="16"/>
  <c r="B15" i="16" s="1"/>
  <c r="J15" i="16"/>
  <c r="A15" i="16" s="1"/>
  <c r="K13" i="16"/>
  <c r="B13" i="16" s="1"/>
  <c r="J13" i="16"/>
  <c r="A13" i="16" s="1"/>
  <c r="K12" i="16"/>
  <c r="B12" i="16" s="1"/>
  <c r="J12" i="16"/>
  <c r="A12" i="16" s="1"/>
  <c r="K11" i="16"/>
  <c r="B11" i="16" s="1"/>
  <c r="J11" i="16"/>
  <c r="A11" i="16" s="1"/>
  <c r="K10" i="16"/>
  <c r="B10" i="16" s="1"/>
  <c r="J10" i="16"/>
  <c r="A10" i="16" s="1"/>
  <c r="K9" i="16"/>
  <c r="B9" i="16" s="1"/>
  <c r="J9" i="16"/>
  <c r="A9" i="16" s="1"/>
  <c r="K8" i="16"/>
  <c r="B8" i="16" s="1"/>
  <c r="J8" i="16"/>
  <c r="A8" i="16" s="1"/>
  <c r="U83" i="16"/>
  <c r="T83" i="16"/>
  <c r="U82" i="16"/>
  <c r="T82" i="16"/>
  <c r="U81" i="16"/>
  <c r="T81" i="16"/>
  <c r="U80" i="16"/>
  <c r="T80" i="16"/>
  <c r="U79" i="16"/>
  <c r="T79" i="16"/>
  <c r="U78" i="16"/>
  <c r="T78" i="16"/>
  <c r="U76" i="16"/>
  <c r="T76" i="16"/>
  <c r="U75" i="16"/>
  <c r="T75" i="16"/>
  <c r="U74" i="16"/>
  <c r="T74" i="16"/>
  <c r="U73" i="16"/>
  <c r="T73" i="16"/>
  <c r="U72" i="16"/>
  <c r="T72" i="16"/>
  <c r="U71" i="16"/>
  <c r="T71" i="16"/>
  <c r="U70" i="16"/>
  <c r="T70" i="16"/>
  <c r="U68" i="16"/>
  <c r="T68" i="16"/>
  <c r="U67" i="16"/>
  <c r="T67" i="16"/>
  <c r="U66" i="16"/>
  <c r="T66" i="16"/>
  <c r="U64" i="16"/>
  <c r="T64" i="16"/>
  <c r="U63" i="16"/>
  <c r="T63" i="16"/>
  <c r="U62" i="16"/>
  <c r="T62" i="16"/>
  <c r="U60" i="16"/>
  <c r="T60" i="16"/>
  <c r="U59" i="16"/>
  <c r="T59" i="16"/>
  <c r="U58" i="16"/>
  <c r="T58" i="16"/>
  <c r="U57" i="16"/>
  <c r="T57" i="16"/>
  <c r="U56" i="16"/>
  <c r="T56" i="16"/>
  <c r="U55" i="16"/>
  <c r="T55" i="16"/>
  <c r="U54" i="16"/>
  <c r="T54" i="16"/>
  <c r="U51" i="16"/>
  <c r="T51" i="16"/>
  <c r="U50" i="16"/>
  <c r="T50" i="16"/>
  <c r="U49" i="16"/>
  <c r="T49" i="16"/>
  <c r="U48" i="16"/>
  <c r="T48" i="16"/>
  <c r="U47" i="16"/>
  <c r="T47" i="16"/>
  <c r="U46" i="16"/>
  <c r="T46" i="16"/>
  <c r="U45" i="16"/>
  <c r="T45" i="16"/>
  <c r="U44" i="16"/>
  <c r="T44" i="16"/>
  <c r="U43" i="16"/>
  <c r="T43" i="16"/>
  <c r="U42" i="16"/>
  <c r="T42" i="16"/>
  <c r="U41" i="16"/>
  <c r="T41" i="16"/>
  <c r="U39" i="16"/>
  <c r="T39" i="16"/>
  <c r="U38" i="16"/>
  <c r="T38" i="16"/>
  <c r="U37" i="16"/>
  <c r="T37" i="16"/>
  <c r="U36" i="16"/>
  <c r="T36" i="16"/>
  <c r="U35" i="16"/>
  <c r="T35" i="16"/>
  <c r="U34" i="16"/>
  <c r="T34" i="16"/>
  <c r="U33" i="16"/>
  <c r="T33" i="16"/>
  <c r="U32" i="16"/>
  <c r="T32" i="16"/>
  <c r="U31" i="16"/>
  <c r="T31" i="16"/>
  <c r="U30" i="16"/>
  <c r="T30" i="16"/>
  <c r="U29" i="16"/>
  <c r="T29" i="16"/>
  <c r="U28" i="16"/>
  <c r="T28" i="16"/>
  <c r="U27" i="16"/>
  <c r="T27" i="16"/>
  <c r="U25" i="16"/>
  <c r="T25" i="16"/>
  <c r="U24" i="16"/>
  <c r="T24" i="16"/>
  <c r="U23" i="16"/>
  <c r="T23" i="16"/>
  <c r="U22" i="16"/>
  <c r="T22" i="16"/>
  <c r="U21" i="16"/>
  <c r="T21" i="16"/>
  <c r="U20" i="16"/>
  <c r="T20" i="16"/>
  <c r="U19" i="16"/>
  <c r="T19" i="16"/>
  <c r="U18" i="16"/>
  <c r="T18" i="16"/>
  <c r="U17" i="16"/>
  <c r="T17" i="16"/>
  <c r="U16" i="16"/>
  <c r="T16" i="16"/>
  <c r="U15" i="16"/>
  <c r="T15" i="16"/>
  <c r="U13" i="16"/>
  <c r="T13" i="16"/>
  <c r="U12" i="16"/>
  <c r="T12" i="16"/>
  <c r="U11" i="16"/>
  <c r="T11" i="16"/>
  <c r="U10" i="16"/>
  <c r="T10" i="16"/>
  <c r="U9" i="16"/>
  <c r="T9" i="16"/>
  <c r="U8" i="16"/>
  <c r="T8" i="16"/>
  <c r="A3" i="5" l="1"/>
  <c r="K3" i="5"/>
  <c r="E85" i="12"/>
  <c r="E91" i="12" s="1"/>
  <c r="O3" i="4"/>
  <c r="P3" i="4"/>
  <c r="K3" i="16"/>
  <c r="J3" i="16"/>
  <c r="K3" i="4"/>
  <c r="T3" i="4"/>
  <c r="U3" i="4"/>
  <c r="J3" i="4"/>
  <c r="O2" i="5"/>
  <c r="J3" i="5"/>
  <c r="U3" i="16"/>
  <c r="T3" i="16"/>
  <c r="J2" i="5" l="1"/>
  <c r="J2" i="4"/>
  <c r="E98" i="12"/>
  <c r="E104" i="12" s="1"/>
  <c r="O2" i="4"/>
  <c r="T2" i="4"/>
  <c r="T2" i="16"/>
  <c r="J2" i="16"/>
  <c r="I49" i="18"/>
  <c r="B26" i="8"/>
  <c r="A26" i="8"/>
  <c r="B25" i="8"/>
  <c r="A25" i="8"/>
  <c r="B24" i="8"/>
  <c r="A24" i="8"/>
  <c r="B23" i="8"/>
  <c r="A23" i="8"/>
  <c r="B19" i="8"/>
  <c r="A19" i="8"/>
  <c r="B18" i="8"/>
  <c r="A18" i="8"/>
  <c r="F59" i="18"/>
  <c r="J59" i="18"/>
  <c r="K59" i="18"/>
  <c r="M59" i="18"/>
  <c r="N59" i="18"/>
  <c r="P59" i="18"/>
  <c r="Q59" i="18"/>
  <c r="S59" i="18"/>
  <c r="T59" i="18"/>
  <c r="V59" i="18"/>
  <c r="W59" i="18"/>
  <c r="Y59" i="18"/>
  <c r="Z59" i="18"/>
  <c r="AB59" i="18"/>
  <c r="AC59" i="18"/>
  <c r="AE59" i="18"/>
  <c r="AF59" i="18"/>
  <c r="AH59" i="18"/>
  <c r="AI59" i="18"/>
  <c r="AK59" i="18"/>
  <c r="AL59" i="18"/>
  <c r="AN59" i="18"/>
  <c r="AO59" i="18"/>
  <c r="AQ59" i="18"/>
  <c r="AR59" i="18"/>
  <c r="AT59" i="18"/>
  <c r="AU59" i="18"/>
  <c r="AW59" i="18"/>
  <c r="AX59" i="18"/>
  <c r="AZ59" i="18"/>
  <c r="BA59" i="18"/>
  <c r="BA36" i="18"/>
  <c r="AZ36" i="18"/>
  <c r="AX36" i="18"/>
  <c r="AW36" i="18"/>
  <c r="AU36" i="18"/>
  <c r="AT36" i="18"/>
  <c r="AR36" i="18"/>
  <c r="AQ36" i="18"/>
  <c r="AO36" i="18"/>
  <c r="AN36" i="18"/>
  <c r="AL36" i="18"/>
  <c r="AK36" i="18"/>
  <c r="AI36" i="18"/>
  <c r="AH36" i="18"/>
  <c r="AF36" i="18"/>
  <c r="AE36" i="18"/>
  <c r="AC36" i="18"/>
  <c r="AB36" i="18"/>
  <c r="Z36" i="18"/>
  <c r="Y36" i="18"/>
  <c r="W36" i="18"/>
  <c r="V36" i="18"/>
  <c r="T36" i="18"/>
  <c r="S36" i="18"/>
  <c r="Q36" i="18"/>
  <c r="P36" i="18"/>
  <c r="N36" i="18"/>
  <c r="M36" i="18"/>
  <c r="K36" i="18"/>
  <c r="J36" i="18"/>
  <c r="F36" i="18"/>
  <c r="BA40" i="18"/>
  <c r="AZ40" i="18"/>
  <c r="AX40" i="18"/>
  <c r="AW40" i="18"/>
  <c r="AU40" i="18"/>
  <c r="AT40" i="18"/>
  <c r="AR40" i="18"/>
  <c r="AQ40" i="18"/>
  <c r="AO40" i="18"/>
  <c r="AN40" i="18"/>
  <c r="AL40" i="18"/>
  <c r="AK40" i="18"/>
  <c r="AI40" i="18"/>
  <c r="AH40" i="18"/>
  <c r="AF40" i="18"/>
  <c r="AE40" i="18"/>
  <c r="AC40" i="18"/>
  <c r="AB40" i="18"/>
  <c r="Z40" i="18"/>
  <c r="Y40" i="18"/>
  <c r="W40" i="18"/>
  <c r="V40" i="18"/>
  <c r="T40" i="18"/>
  <c r="S40" i="18"/>
  <c r="Q40" i="18"/>
  <c r="P40" i="18"/>
  <c r="N40" i="18"/>
  <c r="M40" i="18"/>
  <c r="K40" i="18"/>
  <c r="J40" i="18"/>
  <c r="F40" i="18"/>
  <c r="BA39" i="18"/>
  <c r="AZ39" i="18"/>
  <c r="AX39" i="18"/>
  <c r="AW39" i="18"/>
  <c r="AU39" i="18"/>
  <c r="AT39" i="18"/>
  <c r="AR39" i="18"/>
  <c r="AQ39" i="18"/>
  <c r="AO39" i="18"/>
  <c r="AN39" i="18"/>
  <c r="AL39" i="18"/>
  <c r="AK39" i="18"/>
  <c r="AI39" i="18"/>
  <c r="AH39" i="18"/>
  <c r="AF39" i="18"/>
  <c r="AE39" i="18"/>
  <c r="AC39" i="18"/>
  <c r="AB39" i="18"/>
  <c r="Z39" i="18"/>
  <c r="Y39" i="18"/>
  <c r="W39" i="18"/>
  <c r="V39" i="18"/>
  <c r="T39" i="18"/>
  <c r="S39" i="18"/>
  <c r="Q39" i="18"/>
  <c r="P39" i="18"/>
  <c r="N39" i="18"/>
  <c r="M39" i="18"/>
  <c r="K39" i="18"/>
  <c r="J39" i="18"/>
  <c r="F39" i="18"/>
  <c r="BA38" i="18"/>
  <c r="AZ38" i="18"/>
  <c r="AX38" i="18"/>
  <c r="AW38" i="18"/>
  <c r="AU38" i="18"/>
  <c r="AT38" i="18"/>
  <c r="AR38" i="18"/>
  <c r="AQ38" i="18"/>
  <c r="AO38" i="18"/>
  <c r="AN38" i="18"/>
  <c r="AL38" i="18"/>
  <c r="AK38" i="18"/>
  <c r="AI38" i="18"/>
  <c r="AH38" i="18"/>
  <c r="AF38" i="18"/>
  <c r="AE38" i="18"/>
  <c r="AC38" i="18"/>
  <c r="AB38" i="18"/>
  <c r="Z38" i="18"/>
  <c r="Y38" i="18"/>
  <c r="W38" i="18"/>
  <c r="V38" i="18"/>
  <c r="T38" i="18"/>
  <c r="S38" i="18"/>
  <c r="Q38" i="18"/>
  <c r="P38" i="18"/>
  <c r="N38" i="18"/>
  <c r="M38" i="18"/>
  <c r="K38" i="18"/>
  <c r="J38" i="18"/>
  <c r="F38" i="18"/>
  <c r="BA41" i="18"/>
  <c r="AZ41" i="18"/>
  <c r="AX41" i="18"/>
  <c r="AW41" i="18"/>
  <c r="AU41" i="18"/>
  <c r="AT41" i="18"/>
  <c r="AR41" i="18"/>
  <c r="AQ41" i="18"/>
  <c r="AO41" i="18"/>
  <c r="AN41" i="18"/>
  <c r="AL41" i="18"/>
  <c r="AK41" i="18"/>
  <c r="AI41" i="18"/>
  <c r="AH41" i="18"/>
  <c r="AF41" i="18"/>
  <c r="AE41" i="18"/>
  <c r="AC41" i="18"/>
  <c r="AB41" i="18"/>
  <c r="Z41" i="18"/>
  <c r="Y41" i="18"/>
  <c r="W41" i="18"/>
  <c r="V41" i="18"/>
  <c r="T41" i="18"/>
  <c r="S41" i="18"/>
  <c r="Q41" i="18"/>
  <c r="P41" i="18"/>
  <c r="N41" i="18"/>
  <c r="M41" i="18"/>
  <c r="K41" i="18"/>
  <c r="J41" i="18"/>
  <c r="F41" i="18"/>
  <c r="BA95" i="7"/>
  <c r="AZ95" i="7"/>
  <c r="AX95" i="7"/>
  <c r="AW95" i="7"/>
  <c r="AU95" i="7"/>
  <c r="AT95" i="7"/>
  <c r="AR95" i="7"/>
  <c r="AQ95" i="7"/>
  <c r="AO95" i="7"/>
  <c r="AN95" i="7"/>
  <c r="AL95" i="7"/>
  <c r="AK95" i="7"/>
  <c r="AI95" i="7"/>
  <c r="AH95" i="7"/>
  <c r="AF95" i="7"/>
  <c r="AE95" i="7"/>
  <c r="AC95" i="7"/>
  <c r="AB95" i="7"/>
  <c r="Z95" i="7"/>
  <c r="Y95" i="7"/>
  <c r="W95" i="7"/>
  <c r="V95" i="7"/>
  <c r="T95" i="7"/>
  <c r="S95" i="7"/>
  <c r="Q95" i="7"/>
  <c r="P95" i="7"/>
  <c r="N95" i="7"/>
  <c r="M95" i="7"/>
  <c r="K95" i="7"/>
  <c r="J95" i="7"/>
  <c r="F95" i="7"/>
  <c r="BA86" i="7"/>
  <c r="AZ86" i="7"/>
  <c r="AX86" i="7"/>
  <c r="AW86" i="7"/>
  <c r="AU86" i="7"/>
  <c r="AT86" i="7"/>
  <c r="AR86" i="7"/>
  <c r="AQ86" i="7"/>
  <c r="AO86" i="7"/>
  <c r="AN86" i="7"/>
  <c r="AL86" i="7"/>
  <c r="AK86" i="7"/>
  <c r="AI86" i="7"/>
  <c r="AH86" i="7"/>
  <c r="AF86" i="7"/>
  <c r="AE86" i="7"/>
  <c r="AC86" i="7"/>
  <c r="AB86" i="7"/>
  <c r="Z86" i="7"/>
  <c r="Y86" i="7"/>
  <c r="W86" i="7"/>
  <c r="V86" i="7"/>
  <c r="T86" i="7"/>
  <c r="S86" i="7"/>
  <c r="Q86" i="7"/>
  <c r="B86" i="7" s="1"/>
  <c r="P86" i="7"/>
  <c r="N86" i="7"/>
  <c r="M86" i="7"/>
  <c r="K86" i="7"/>
  <c r="J86" i="7"/>
  <c r="F86" i="7"/>
  <c r="E111" i="12" l="1"/>
  <c r="E115" i="12" s="1"/>
  <c r="E122" i="12" s="1"/>
  <c r="E129" i="12" s="1"/>
  <c r="A95" i="7"/>
  <c r="B95" i="7"/>
  <c r="A86" i="7"/>
  <c r="B59" i="18"/>
  <c r="A59" i="18"/>
  <c r="B39" i="18"/>
  <c r="B40" i="18"/>
  <c r="B36" i="18"/>
  <c r="A36" i="18"/>
  <c r="B41" i="18"/>
  <c r="A40" i="18"/>
  <c r="B38" i="18"/>
  <c r="A39" i="18"/>
  <c r="A38" i="18"/>
  <c r="A41" i="18"/>
  <c r="B26" i="9" l="1"/>
  <c r="A26" i="9"/>
  <c r="B25" i="9"/>
  <c r="A25" i="9"/>
  <c r="B23" i="9"/>
  <c r="A23" i="9"/>
  <c r="B22" i="9"/>
  <c r="A22" i="9"/>
  <c r="B21" i="9"/>
  <c r="A21" i="9"/>
  <c r="B20" i="9"/>
  <c r="A20" i="9"/>
  <c r="B19" i="9"/>
  <c r="A19" i="9"/>
  <c r="B18" i="9"/>
  <c r="A18" i="9"/>
  <c r="AE31" i="6" l="1"/>
  <c r="AD31" i="6"/>
  <c r="Z31" i="6"/>
  <c r="Y31" i="6"/>
  <c r="U31" i="6"/>
  <c r="T31" i="6"/>
  <c r="P31" i="6"/>
  <c r="O31" i="6"/>
  <c r="K31" i="6"/>
  <c r="B31" i="6" s="1"/>
  <c r="J31" i="6"/>
  <c r="AE30" i="6"/>
  <c r="AD30" i="6"/>
  <c r="Z30" i="6"/>
  <c r="Y30" i="6"/>
  <c r="U30" i="6"/>
  <c r="T30" i="6"/>
  <c r="P30" i="6"/>
  <c r="O30" i="6"/>
  <c r="K30" i="6"/>
  <c r="J30" i="6"/>
  <c r="AE29" i="6"/>
  <c r="AD29" i="6"/>
  <c r="Z29" i="6"/>
  <c r="Y29" i="6"/>
  <c r="U29" i="6"/>
  <c r="T29" i="6"/>
  <c r="P29" i="6"/>
  <c r="O29" i="6"/>
  <c r="K29" i="6"/>
  <c r="J29" i="6"/>
  <c r="B29" i="6"/>
  <c r="A29" i="6"/>
  <c r="AE28" i="6"/>
  <c r="AD28" i="6"/>
  <c r="Z28" i="6"/>
  <c r="Y28" i="6"/>
  <c r="U28" i="6"/>
  <c r="T28" i="6"/>
  <c r="P28" i="6"/>
  <c r="O28" i="6"/>
  <c r="A28" i="6" s="1"/>
  <c r="K28" i="6"/>
  <c r="J28" i="6"/>
  <c r="AE26" i="6"/>
  <c r="AD26" i="6"/>
  <c r="Z26" i="6"/>
  <c r="Y26" i="6"/>
  <c r="U26" i="6"/>
  <c r="T26" i="6"/>
  <c r="P26" i="6"/>
  <c r="O26" i="6"/>
  <c r="K26" i="6"/>
  <c r="J26" i="6"/>
  <c r="AE25" i="6"/>
  <c r="AD25" i="6"/>
  <c r="Z25" i="6"/>
  <c r="Y25" i="6"/>
  <c r="U25" i="6"/>
  <c r="T25" i="6"/>
  <c r="P25" i="6"/>
  <c r="O25" i="6"/>
  <c r="K25" i="6"/>
  <c r="J25" i="6"/>
  <c r="CR35" i="4"/>
  <c r="CQ35" i="4"/>
  <c r="CM35" i="4"/>
  <c r="CL35" i="4"/>
  <c r="CH35" i="4"/>
  <c r="CG35" i="4"/>
  <c r="CC35" i="4"/>
  <c r="CB35" i="4"/>
  <c r="BX35" i="4"/>
  <c r="BW35" i="4"/>
  <c r="BS35" i="4"/>
  <c r="BR35" i="4"/>
  <c r="BN35" i="4"/>
  <c r="BM35" i="4"/>
  <c r="BI35" i="4"/>
  <c r="BH35" i="4"/>
  <c r="BD35" i="4"/>
  <c r="BC35" i="4"/>
  <c r="AY35" i="4"/>
  <c r="AX35" i="4"/>
  <c r="AT35" i="4"/>
  <c r="AS35" i="4"/>
  <c r="AO35" i="4"/>
  <c r="AN35" i="4"/>
  <c r="AJ35" i="4"/>
  <c r="AI35" i="4"/>
  <c r="AE35" i="4"/>
  <c r="AD35" i="4"/>
  <c r="Z35" i="4"/>
  <c r="Y35" i="4"/>
  <c r="BA91" i="7"/>
  <c r="AZ91" i="7"/>
  <c r="AX91" i="7"/>
  <c r="AW91" i="7"/>
  <c r="AU91" i="7"/>
  <c r="AT91" i="7"/>
  <c r="AR91" i="7"/>
  <c r="AQ91" i="7"/>
  <c r="AO91" i="7"/>
  <c r="AN91" i="7"/>
  <c r="AL91" i="7"/>
  <c r="AK91" i="7"/>
  <c r="AI91" i="7"/>
  <c r="AH91" i="7"/>
  <c r="AF91" i="7"/>
  <c r="AE91" i="7"/>
  <c r="AC91" i="7"/>
  <c r="AB91" i="7"/>
  <c r="Z91" i="7"/>
  <c r="Y91" i="7"/>
  <c r="W91" i="7"/>
  <c r="V91" i="7"/>
  <c r="T91" i="7"/>
  <c r="S91" i="7"/>
  <c r="Q91" i="7"/>
  <c r="P91" i="7"/>
  <c r="N91" i="7"/>
  <c r="M91" i="7"/>
  <c r="K91" i="7"/>
  <c r="J91" i="7"/>
  <c r="F91" i="7"/>
  <c r="BA87" i="7"/>
  <c r="AZ87" i="7"/>
  <c r="AX87" i="7"/>
  <c r="AW87" i="7"/>
  <c r="AU87" i="7"/>
  <c r="AT87" i="7"/>
  <c r="AR87" i="7"/>
  <c r="AQ87" i="7"/>
  <c r="AO87" i="7"/>
  <c r="AN87" i="7"/>
  <c r="AL87" i="7"/>
  <c r="AK87" i="7"/>
  <c r="AI87" i="7"/>
  <c r="AH87" i="7"/>
  <c r="AF87" i="7"/>
  <c r="AE87" i="7"/>
  <c r="AC87" i="7"/>
  <c r="AB87" i="7"/>
  <c r="Z87" i="7"/>
  <c r="Y87" i="7"/>
  <c r="W87" i="7"/>
  <c r="V87" i="7"/>
  <c r="T87" i="7"/>
  <c r="S87" i="7"/>
  <c r="Q87" i="7"/>
  <c r="P87" i="7"/>
  <c r="N87" i="7"/>
  <c r="M87" i="7"/>
  <c r="K87" i="7"/>
  <c r="J87" i="7"/>
  <c r="F87" i="7"/>
  <c r="A91" i="7" l="1"/>
  <c r="A26" i="6"/>
  <c r="A30" i="6"/>
  <c r="B30" i="6"/>
  <c r="B26" i="6"/>
  <c r="A31" i="6"/>
  <c r="B28" i="6"/>
  <c r="B25" i="6"/>
  <c r="A25" i="6"/>
  <c r="B91" i="7"/>
  <c r="B87" i="7"/>
  <c r="A87" i="7"/>
  <c r="B37" i="9"/>
  <c r="A37" i="9"/>
  <c r="B36" i="9"/>
  <c r="A36" i="9"/>
  <c r="B34" i="9"/>
  <c r="A34" i="9"/>
  <c r="B32" i="9"/>
  <c r="A32" i="9"/>
  <c r="B31" i="9"/>
  <c r="A31" i="9"/>
  <c r="B30" i="9"/>
  <c r="A30" i="9"/>
  <c r="B29" i="9"/>
  <c r="A29" i="9"/>
  <c r="B28" i="9"/>
  <c r="A28" i="9"/>
  <c r="B42" i="9"/>
  <c r="A42" i="9"/>
  <c r="B41" i="9"/>
  <c r="A41" i="9"/>
  <c r="B40" i="9"/>
  <c r="A40" i="9"/>
  <c r="B39" i="9"/>
  <c r="A39" i="9"/>
  <c r="B12" i="9"/>
  <c r="A12" i="9"/>
  <c r="A38" i="10" l="1"/>
  <c r="A37" i="10"/>
  <c r="A36" i="10"/>
  <c r="A35" i="10"/>
  <c r="A34" i="10"/>
  <c r="A33" i="10"/>
  <c r="A32" i="10"/>
  <c r="A31" i="10"/>
  <c r="A30" i="10"/>
  <c r="A29" i="10"/>
  <c r="A28" i="10"/>
  <c r="A22" i="10" s="1"/>
  <c r="A21" i="10" s="1"/>
  <c r="C26" i="2" s="1"/>
  <c r="A19" i="10"/>
  <c r="A18" i="10"/>
  <c r="A17" i="10"/>
  <c r="A16" i="10"/>
  <c r="A15" i="10"/>
  <c r="A14" i="10"/>
  <c r="A13" i="10"/>
  <c r="A12" i="10"/>
  <c r="A11" i="10"/>
  <c r="A10" i="10"/>
  <c r="A9" i="10"/>
  <c r="A1" i="10"/>
  <c r="D1" i="10"/>
  <c r="D2" i="10"/>
  <c r="D3" i="10"/>
  <c r="A7" i="11"/>
  <c r="B8" i="8"/>
  <c r="AE65" i="6"/>
  <c r="AD65" i="6"/>
  <c r="AE64" i="6"/>
  <c r="AD64" i="6"/>
  <c r="AE63" i="6"/>
  <c r="AD63" i="6"/>
  <c r="AE62" i="6"/>
  <c r="AD62" i="6"/>
  <c r="AE61" i="6"/>
  <c r="AD61" i="6"/>
  <c r="AE59" i="6"/>
  <c r="AD59" i="6"/>
  <c r="AE58" i="6"/>
  <c r="AD58" i="6"/>
  <c r="AE57" i="6"/>
  <c r="AD57" i="6"/>
  <c r="AE56" i="6"/>
  <c r="AD56" i="6"/>
  <c r="AE55" i="6"/>
  <c r="AD55" i="6"/>
  <c r="AE54" i="6"/>
  <c r="AD54" i="6"/>
  <c r="AE52" i="6"/>
  <c r="AD52" i="6"/>
  <c r="AE51" i="6"/>
  <c r="AD51" i="6"/>
  <c r="AE50" i="6"/>
  <c r="AD50" i="6"/>
  <c r="AE49" i="6"/>
  <c r="AD49" i="6"/>
  <c r="AE48" i="6"/>
  <c r="AD48" i="6"/>
  <c r="AE47" i="6"/>
  <c r="AD47" i="6"/>
  <c r="AE46" i="6"/>
  <c r="AD46" i="6"/>
  <c r="AE44" i="6"/>
  <c r="AD44" i="6"/>
  <c r="AE43" i="6"/>
  <c r="AD43" i="6"/>
  <c r="AE42" i="6"/>
  <c r="AD42" i="6"/>
  <c r="AE41" i="6"/>
  <c r="AD41" i="6"/>
  <c r="AE40" i="6"/>
  <c r="AD40" i="6"/>
  <c r="AE39" i="6"/>
  <c r="AD39" i="6"/>
  <c r="AE38" i="6"/>
  <c r="AD38" i="6"/>
  <c r="AE37" i="6"/>
  <c r="AD37" i="6"/>
  <c r="AE36" i="6"/>
  <c r="AD36" i="6"/>
  <c r="AE35" i="6"/>
  <c r="AD35" i="6"/>
  <c r="AE34" i="6"/>
  <c r="AD34" i="6"/>
  <c r="AE33" i="6"/>
  <c r="AD33" i="6"/>
  <c r="AE23" i="6"/>
  <c r="AD23" i="6"/>
  <c r="AE22" i="6"/>
  <c r="AD22" i="6"/>
  <c r="AE21" i="6"/>
  <c r="AD21" i="6"/>
  <c r="AE20" i="6"/>
  <c r="AD20" i="6"/>
  <c r="AE19" i="6"/>
  <c r="AD19" i="6"/>
  <c r="AE18" i="6"/>
  <c r="AD18" i="6"/>
  <c r="AE17" i="6"/>
  <c r="AD17" i="6"/>
  <c r="AE16" i="6"/>
  <c r="AD16" i="6"/>
  <c r="AE15" i="6"/>
  <c r="AD15" i="6"/>
  <c r="AE13" i="6"/>
  <c r="AD13" i="6"/>
  <c r="AE12" i="6"/>
  <c r="AD12" i="6"/>
  <c r="AE11" i="6"/>
  <c r="AD11" i="6"/>
  <c r="AE10" i="6"/>
  <c r="AD10" i="6"/>
  <c r="AE9" i="6"/>
  <c r="AD9" i="6"/>
  <c r="AE7" i="6"/>
  <c r="AD7" i="6"/>
  <c r="Z65" i="6"/>
  <c r="Y65" i="6"/>
  <c r="Z64" i="6"/>
  <c r="Y64" i="6"/>
  <c r="Z63" i="6"/>
  <c r="Y63" i="6"/>
  <c r="Z62" i="6"/>
  <c r="Y62" i="6"/>
  <c r="Z61" i="6"/>
  <c r="Y61" i="6"/>
  <c r="Z59" i="6"/>
  <c r="Y59" i="6"/>
  <c r="Z58" i="6"/>
  <c r="Y58" i="6"/>
  <c r="Z57" i="6"/>
  <c r="Y57" i="6"/>
  <c r="Z56" i="6"/>
  <c r="Y56" i="6"/>
  <c r="Z55" i="6"/>
  <c r="Y55" i="6"/>
  <c r="Z54" i="6"/>
  <c r="Y54" i="6"/>
  <c r="Z52" i="6"/>
  <c r="Y52" i="6"/>
  <c r="Z51" i="6"/>
  <c r="Y51" i="6"/>
  <c r="Z50" i="6"/>
  <c r="Y50" i="6"/>
  <c r="Z49" i="6"/>
  <c r="Y49" i="6"/>
  <c r="Z48" i="6"/>
  <c r="Y48" i="6"/>
  <c r="Z47" i="6"/>
  <c r="Y47" i="6"/>
  <c r="Z46" i="6"/>
  <c r="Y46" i="6"/>
  <c r="Z44" i="6"/>
  <c r="Y44" i="6"/>
  <c r="Z43" i="6"/>
  <c r="Y43" i="6"/>
  <c r="Z42" i="6"/>
  <c r="Y42" i="6"/>
  <c r="Z41" i="6"/>
  <c r="Y41" i="6"/>
  <c r="Z40" i="6"/>
  <c r="Y40" i="6"/>
  <c r="Z39" i="6"/>
  <c r="Y39" i="6"/>
  <c r="Z38" i="6"/>
  <c r="Y38" i="6"/>
  <c r="Z37" i="6"/>
  <c r="Y37" i="6"/>
  <c r="Z36" i="6"/>
  <c r="Y36" i="6"/>
  <c r="Z35" i="6"/>
  <c r="Y35" i="6"/>
  <c r="Z34" i="6"/>
  <c r="Y34" i="6"/>
  <c r="Z33" i="6"/>
  <c r="Y33" i="6"/>
  <c r="Z23" i="6"/>
  <c r="Y23" i="6"/>
  <c r="Z22" i="6"/>
  <c r="Y22" i="6"/>
  <c r="Z21" i="6"/>
  <c r="Y21" i="6"/>
  <c r="Z20" i="6"/>
  <c r="Y20" i="6"/>
  <c r="Z19" i="6"/>
  <c r="Y19" i="6"/>
  <c r="Z18" i="6"/>
  <c r="Y18" i="6"/>
  <c r="Z17" i="6"/>
  <c r="Y17" i="6"/>
  <c r="Z16" i="6"/>
  <c r="Y16" i="6"/>
  <c r="Z15" i="6"/>
  <c r="Y15" i="6"/>
  <c r="Z13" i="6"/>
  <c r="Y13" i="6"/>
  <c r="Z12" i="6"/>
  <c r="Y12" i="6"/>
  <c r="Z11" i="6"/>
  <c r="Y11" i="6"/>
  <c r="Z10" i="6"/>
  <c r="Y10" i="6"/>
  <c r="Z9" i="6"/>
  <c r="Y9" i="6"/>
  <c r="Z7" i="6"/>
  <c r="Y7" i="6"/>
  <c r="U65" i="6"/>
  <c r="T65" i="6"/>
  <c r="U64" i="6"/>
  <c r="T64" i="6"/>
  <c r="U63" i="6"/>
  <c r="T63" i="6"/>
  <c r="U62" i="6"/>
  <c r="T62" i="6"/>
  <c r="U61" i="6"/>
  <c r="T61" i="6"/>
  <c r="U59" i="6"/>
  <c r="T59" i="6"/>
  <c r="U58" i="6"/>
  <c r="T58" i="6"/>
  <c r="U57" i="6"/>
  <c r="T57" i="6"/>
  <c r="U56" i="6"/>
  <c r="T56" i="6"/>
  <c r="U55" i="6"/>
  <c r="T55" i="6"/>
  <c r="U54" i="6"/>
  <c r="T54" i="6"/>
  <c r="U52" i="6"/>
  <c r="T52" i="6"/>
  <c r="U51" i="6"/>
  <c r="T51" i="6"/>
  <c r="U50" i="6"/>
  <c r="T50" i="6"/>
  <c r="U49" i="6"/>
  <c r="T49" i="6"/>
  <c r="U48" i="6"/>
  <c r="T48" i="6"/>
  <c r="U47" i="6"/>
  <c r="T47" i="6"/>
  <c r="U46" i="6"/>
  <c r="T46" i="6"/>
  <c r="U44" i="6"/>
  <c r="T44" i="6"/>
  <c r="U43" i="6"/>
  <c r="T43" i="6"/>
  <c r="U42" i="6"/>
  <c r="T42" i="6"/>
  <c r="U41" i="6"/>
  <c r="T41" i="6"/>
  <c r="U40" i="6"/>
  <c r="T40" i="6"/>
  <c r="U39" i="6"/>
  <c r="T39" i="6"/>
  <c r="U38" i="6"/>
  <c r="T38" i="6"/>
  <c r="U37" i="6"/>
  <c r="T37" i="6"/>
  <c r="U36" i="6"/>
  <c r="T36" i="6"/>
  <c r="U35" i="6"/>
  <c r="T35" i="6"/>
  <c r="U34" i="6"/>
  <c r="T34" i="6"/>
  <c r="U33" i="6"/>
  <c r="T33" i="6"/>
  <c r="U23" i="6"/>
  <c r="T23" i="6"/>
  <c r="U22" i="6"/>
  <c r="T22" i="6"/>
  <c r="U21" i="6"/>
  <c r="T21" i="6"/>
  <c r="U20" i="6"/>
  <c r="T20" i="6"/>
  <c r="U19" i="6"/>
  <c r="T19" i="6"/>
  <c r="U18" i="6"/>
  <c r="T18" i="6"/>
  <c r="U17" i="6"/>
  <c r="T17" i="6"/>
  <c r="U16" i="6"/>
  <c r="T16" i="6"/>
  <c r="U15" i="6"/>
  <c r="T15" i="6"/>
  <c r="U13" i="6"/>
  <c r="T13" i="6"/>
  <c r="U12" i="6"/>
  <c r="T12" i="6"/>
  <c r="U11" i="6"/>
  <c r="T11" i="6"/>
  <c r="U10" i="6"/>
  <c r="T10" i="6"/>
  <c r="U9" i="6"/>
  <c r="T9" i="6"/>
  <c r="U7" i="6"/>
  <c r="T7" i="6"/>
  <c r="P65" i="6"/>
  <c r="O65" i="6"/>
  <c r="P64" i="6"/>
  <c r="O64" i="6"/>
  <c r="P63" i="6"/>
  <c r="O63" i="6"/>
  <c r="P62" i="6"/>
  <c r="O62" i="6"/>
  <c r="P61" i="6"/>
  <c r="O61" i="6"/>
  <c r="P59" i="6"/>
  <c r="O59" i="6"/>
  <c r="P58" i="6"/>
  <c r="O58" i="6"/>
  <c r="P57" i="6"/>
  <c r="O57" i="6"/>
  <c r="P56" i="6"/>
  <c r="O56" i="6"/>
  <c r="P55" i="6"/>
  <c r="O55" i="6"/>
  <c r="P54" i="6"/>
  <c r="O54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4" i="6"/>
  <c r="O44" i="6"/>
  <c r="P43" i="6"/>
  <c r="O43" i="6"/>
  <c r="P42" i="6"/>
  <c r="O42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23" i="6"/>
  <c r="O23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3" i="6"/>
  <c r="O13" i="6"/>
  <c r="P12" i="6"/>
  <c r="O12" i="6"/>
  <c r="P11" i="6"/>
  <c r="O11" i="6"/>
  <c r="P10" i="6"/>
  <c r="O10" i="6"/>
  <c r="P9" i="6"/>
  <c r="O9" i="6"/>
  <c r="P7" i="6"/>
  <c r="O7" i="6"/>
  <c r="K65" i="6"/>
  <c r="J65" i="6"/>
  <c r="K64" i="6"/>
  <c r="J64" i="6"/>
  <c r="K63" i="6"/>
  <c r="B63" i="6" s="1"/>
  <c r="J63" i="6"/>
  <c r="K62" i="6"/>
  <c r="J62" i="6"/>
  <c r="K61" i="6"/>
  <c r="J61" i="6"/>
  <c r="K59" i="6"/>
  <c r="J59" i="6"/>
  <c r="K58" i="6"/>
  <c r="B58" i="6" s="1"/>
  <c r="J58" i="6"/>
  <c r="K57" i="6"/>
  <c r="J57" i="6"/>
  <c r="K56" i="6"/>
  <c r="J56" i="6"/>
  <c r="K55" i="6"/>
  <c r="J55" i="6"/>
  <c r="K54" i="6"/>
  <c r="J54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4" i="6"/>
  <c r="B44" i="6" s="1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A37" i="6" s="1"/>
  <c r="K36" i="6"/>
  <c r="B36" i="6" s="1"/>
  <c r="J36" i="6"/>
  <c r="K35" i="6"/>
  <c r="J35" i="6"/>
  <c r="K34" i="6"/>
  <c r="J34" i="6"/>
  <c r="K33" i="6"/>
  <c r="J33" i="6"/>
  <c r="K23" i="6"/>
  <c r="J23" i="6"/>
  <c r="K22" i="6"/>
  <c r="J22" i="6"/>
  <c r="K21" i="6"/>
  <c r="J21" i="6"/>
  <c r="K20" i="6"/>
  <c r="J20" i="6"/>
  <c r="K19" i="6"/>
  <c r="B19" i="6" s="1"/>
  <c r="J19" i="6"/>
  <c r="K18" i="6"/>
  <c r="J18" i="6"/>
  <c r="K17" i="6"/>
  <c r="J17" i="6"/>
  <c r="K16" i="6"/>
  <c r="J16" i="6"/>
  <c r="K15" i="6"/>
  <c r="J15" i="6"/>
  <c r="K13" i="6"/>
  <c r="J13" i="6"/>
  <c r="K12" i="6"/>
  <c r="J12" i="6"/>
  <c r="K11" i="6"/>
  <c r="J11" i="6"/>
  <c r="K10" i="6"/>
  <c r="J10" i="6"/>
  <c r="K7" i="6"/>
  <c r="J7" i="6"/>
  <c r="K9" i="6"/>
  <c r="J9" i="6"/>
  <c r="BA145" i="7"/>
  <c r="AZ145" i="7"/>
  <c r="AX145" i="7"/>
  <c r="AW145" i="7"/>
  <c r="AU145" i="7"/>
  <c r="AT145" i="7"/>
  <c r="AR145" i="7"/>
  <c r="AQ145" i="7"/>
  <c r="AO145" i="7"/>
  <c r="AN145" i="7"/>
  <c r="AL145" i="7"/>
  <c r="AK145" i="7"/>
  <c r="AI145" i="7"/>
  <c r="AH145" i="7"/>
  <c r="AF145" i="7"/>
  <c r="AE145" i="7"/>
  <c r="AC145" i="7"/>
  <c r="AB145" i="7"/>
  <c r="Z145" i="7"/>
  <c r="Y145" i="7"/>
  <c r="W145" i="7"/>
  <c r="V145" i="7"/>
  <c r="T145" i="7"/>
  <c r="S145" i="7"/>
  <c r="Q145" i="7"/>
  <c r="P145" i="7"/>
  <c r="N145" i="7"/>
  <c r="M145" i="7"/>
  <c r="K145" i="7"/>
  <c r="J145" i="7"/>
  <c r="F145" i="7"/>
  <c r="BA126" i="7"/>
  <c r="AZ126" i="7"/>
  <c r="AX126" i="7"/>
  <c r="AW126" i="7"/>
  <c r="AU126" i="7"/>
  <c r="AT126" i="7"/>
  <c r="AR126" i="7"/>
  <c r="AQ126" i="7"/>
  <c r="AO126" i="7"/>
  <c r="AN126" i="7"/>
  <c r="AL126" i="7"/>
  <c r="AK126" i="7"/>
  <c r="AI126" i="7"/>
  <c r="AH126" i="7"/>
  <c r="AF126" i="7"/>
  <c r="AE126" i="7"/>
  <c r="AC126" i="7"/>
  <c r="AB126" i="7"/>
  <c r="Z126" i="7"/>
  <c r="Y126" i="7"/>
  <c r="W126" i="7"/>
  <c r="V126" i="7"/>
  <c r="T126" i="7"/>
  <c r="S126" i="7"/>
  <c r="Q126" i="7"/>
  <c r="P126" i="7"/>
  <c r="N126" i="7"/>
  <c r="M126" i="7"/>
  <c r="K126" i="7"/>
  <c r="J126" i="7"/>
  <c r="F126" i="7"/>
  <c r="BA77" i="7"/>
  <c r="AZ77" i="7"/>
  <c r="AX77" i="7"/>
  <c r="AW77" i="7"/>
  <c r="AU77" i="7"/>
  <c r="AT77" i="7"/>
  <c r="AR77" i="7"/>
  <c r="AQ77" i="7"/>
  <c r="AO77" i="7"/>
  <c r="AN77" i="7"/>
  <c r="AL77" i="7"/>
  <c r="AK77" i="7"/>
  <c r="AI77" i="7"/>
  <c r="AH77" i="7"/>
  <c r="AF77" i="7"/>
  <c r="AE77" i="7"/>
  <c r="AC77" i="7"/>
  <c r="AB77" i="7"/>
  <c r="Z77" i="7"/>
  <c r="Y77" i="7"/>
  <c r="W77" i="7"/>
  <c r="V77" i="7"/>
  <c r="T77" i="7"/>
  <c r="S77" i="7"/>
  <c r="Q77" i="7"/>
  <c r="P77" i="7"/>
  <c r="N77" i="7"/>
  <c r="M77" i="7"/>
  <c r="K77" i="7"/>
  <c r="J77" i="7"/>
  <c r="F77" i="7"/>
  <c r="BA35" i="7"/>
  <c r="AZ35" i="7"/>
  <c r="AX35" i="7"/>
  <c r="AW35" i="7"/>
  <c r="AU35" i="7"/>
  <c r="AT35" i="7"/>
  <c r="AR35" i="7"/>
  <c r="AQ35" i="7"/>
  <c r="AO35" i="7"/>
  <c r="AN35" i="7"/>
  <c r="AL35" i="7"/>
  <c r="AK35" i="7"/>
  <c r="AI35" i="7"/>
  <c r="AH35" i="7"/>
  <c r="AF35" i="7"/>
  <c r="AE35" i="7"/>
  <c r="AC35" i="7"/>
  <c r="AB35" i="7"/>
  <c r="Z35" i="7"/>
  <c r="Y35" i="7"/>
  <c r="W35" i="7"/>
  <c r="V35" i="7"/>
  <c r="T35" i="7"/>
  <c r="S35" i="7"/>
  <c r="Q35" i="7"/>
  <c r="P35" i="7"/>
  <c r="N35" i="7"/>
  <c r="M35" i="7"/>
  <c r="K35" i="7"/>
  <c r="J35" i="7"/>
  <c r="F35" i="7"/>
  <c r="A1" i="13"/>
  <c r="A2" i="13"/>
  <c r="A3" i="13"/>
  <c r="A4" i="13"/>
  <c r="B12" i="11"/>
  <c r="A12" i="11"/>
  <c r="L49" i="18"/>
  <c r="O49" i="18"/>
  <c r="R49" i="18"/>
  <c r="U49" i="18"/>
  <c r="X49" i="18"/>
  <c r="AA49" i="18"/>
  <c r="AD49" i="18"/>
  <c r="AG49" i="18"/>
  <c r="AJ49" i="18"/>
  <c r="AM49" i="18"/>
  <c r="AP49" i="18"/>
  <c r="AS49" i="18"/>
  <c r="AV49" i="18"/>
  <c r="AY49" i="18"/>
  <c r="BA61" i="18"/>
  <c r="AZ61" i="18"/>
  <c r="AX61" i="18"/>
  <c r="AW61" i="18"/>
  <c r="AU61" i="18"/>
  <c r="AT61" i="18"/>
  <c r="AR61" i="18"/>
  <c r="AQ61" i="18"/>
  <c r="AO61" i="18"/>
  <c r="AN61" i="18"/>
  <c r="AL61" i="18"/>
  <c r="AK61" i="18"/>
  <c r="AI61" i="18"/>
  <c r="AH61" i="18"/>
  <c r="AF61" i="18"/>
  <c r="AE61" i="18"/>
  <c r="AC61" i="18"/>
  <c r="AB61" i="18"/>
  <c r="Z61" i="18"/>
  <c r="Y61" i="18"/>
  <c r="W61" i="18"/>
  <c r="V61" i="18"/>
  <c r="T61" i="18"/>
  <c r="S61" i="18"/>
  <c r="Q61" i="18"/>
  <c r="P61" i="18"/>
  <c r="N61" i="18"/>
  <c r="M61" i="18"/>
  <c r="K61" i="18"/>
  <c r="J61" i="18"/>
  <c r="F61" i="18"/>
  <c r="BA52" i="18"/>
  <c r="AZ52" i="18"/>
  <c r="AX52" i="18"/>
  <c r="AW52" i="18"/>
  <c r="AU52" i="18"/>
  <c r="AT52" i="18"/>
  <c r="AR52" i="18"/>
  <c r="AQ52" i="18"/>
  <c r="AO52" i="18"/>
  <c r="AN52" i="18"/>
  <c r="AL52" i="18"/>
  <c r="AK52" i="18"/>
  <c r="AI52" i="18"/>
  <c r="AH52" i="18"/>
  <c r="AF52" i="18"/>
  <c r="AE52" i="18"/>
  <c r="AC52" i="18"/>
  <c r="AB52" i="18"/>
  <c r="Z52" i="18"/>
  <c r="Y52" i="18"/>
  <c r="W52" i="18"/>
  <c r="V52" i="18"/>
  <c r="T52" i="18"/>
  <c r="S52" i="18"/>
  <c r="Q52" i="18"/>
  <c r="P52" i="18"/>
  <c r="N52" i="18"/>
  <c r="M52" i="18"/>
  <c r="K52" i="18"/>
  <c r="J52" i="18"/>
  <c r="F52" i="18"/>
  <c r="AY115" i="7"/>
  <c r="AY110" i="7"/>
  <c r="AY105" i="7"/>
  <c r="AV115" i="7"/>
  <c r="AV110" i="7"/>
  <c r="AV105" i="7"/>
  <c r="AS115" i="7"/>
  <c r="AS110" i="7"/>
  <c r="AS105" i="7"/>
  <c r="AP115" i="7"/>
  <c r="AP110" i="7"/>
  <c r="AP105" i="7"/>
  <c r="AM115" i="7"/>
  <c r="AM110" i="7"/>
  <c r="AM105" i="7"/>
  <c r="AJ115" i="7"/>
  <c r="AJ110" i="7"/>
  <c r="AJ105" i="7"/>
  <c r="AG115" i="7"/>
  <c r="AG110" i="7"/>
  <c r="AG105" i="7"/>
  <c r="AD115" i="7"/>
  <c r="AD110" i="7"/>
  <c r="AD105" i="7"/>
  <c r="AA115" i="7"/>
  <c r="AA110" i="7"/>
  <c r="AA105" i="7"/>
  <c r="X115" i="7"/>
  <c r="X110" i="7"/>
  <c r="X105" i="7"/>
  <c r="U115" i="7"/>
  <c r="U110" i="7"/>
  <c r="U105" i="7"/>
  <c r="R115" i="7"/>
  <c r="R110" i="7"/>
  <c r="R105" i="7"/>
  <c r="O115" i="7"/>
  <c r="O110" i="7"/>
  <c r="O105" i="7"/>
  <c r="L115" i="7"/>
  <c r="L110" i="7"/>
  <c r="L105" i="7"/>
  <c r="I115" i="7"/>
  <c r="I110" i="7"/>
  <c r="I105" i="7"/>
  <c r="BA138" i="7"/>
  <c r="AZ138" i="7"/>
  <c r="AX138" i="7"/>
  <c r="AW138" i="7"/>
  <c r="AU138" i="7"/>
  <c r="AT138" i="7"/>
  <c r="AR138" i="7"/>
  <c r="AQ138" i="7"/>
  <c r="AO138" i="7"/>
  <c r="AN138" i="7"/>
  <c r="AL138" i="7"/>
  <c r="AK138" i="7"/>
  <c r="AI138" i="7"/>
  <c r="AH138" i="7"/>
  <c r="AF138" i="7"/>
  <c r="AE138" i="7"/>
  <c r="AC138" i="7"/>
  <c r="AB138" i="7"/>
  <c r="Z138" i="7"/>
  <c r="Y138" i="7"/>
  <c r="W138" i="7"/>
  <c r="V138" i="7"/>
  <c r="T138" i="7"/>
  <c r="S138" i="7"/>
  <c r="Q138" i="7"/>
  <c r="P138" i="7"/>
  <c r="N138" i="7"/>
  <c r="M138" i="7"/>
  <c r="K138" i="7"/>
  <c r="J138" i="7"/>
  <c r="F138" i="7"/>
  <c r="BA132" i="7"/>
  <c r="AZ132" i="7"/>
  <c r="AX132" i="7"/>
  <c r="AW132" i="7"/>
  <c r="AU132" i="7"/>
  <c r="AT132" i="7"/>
  <c r="AR132" i="7"/>
  <c r="AQ132" i="7"/>
  <c r="AO132" i="7"/>
  <c r="AN132" i="7"/>
  <c r="AL132" i="7"/>
  <c r="AK132" i="7"/>
  <c r="AI132" i="7"/>
  <c r="AH132" i="7"/>
  <c r="AF132" i="7"/>
  <c r="AE132" i="7"/>
  <c r="AC132" i="7"/>
  <c r="AB132" i="7"/>
  <c r="Z132" i="7"/>
  <c r="Y132" i="7"/>
  <c r="W132" i="7"/>
  <c r="V132" i="7"/>
  <c r="T132" i="7"/>
  <c r="S132" i="7"/>
  <c r="Q132" i="7"/>
  <c r="P132" i="7"/>
  <c r="N132" i="7"/>
  <c r="M132" i="7"/>
  <c r="K132" i="7"/>
  <c r="J132" i="7"/>
  <c r="F132" i="7"/>
  <c r="BA121" i="7"/>
  <c r="AZ121" i="7"/>
  <c r="AX121" i="7"/>
  <c r="AW121" i="7"/>
  <c r="AU121" i="7"/>
  <c r="AT121" i="7"/>
  <c r="AR121" i="7"/>
  <c r="AQ121" i="7"/>
  <c r="AO121" i="7"/>
  <c r="AN121" i="7"/>
  <c r="AL121" i="7"/>
  <c r="AK121" i="7"/>
  <c r="AI121" i="7"/>
  <c r="AH121" i="7"/>
  <c r="AF121" i="7"/>
  <c r="AE121" i="7"/>
  <c r="AC121" i="7"/>
  <c r="AB121" i="7"/>
  <c r="Z121" i="7"/>
  <c r="Y121" i="7"/>
  <c r="W121" i="7"/>
  <c r="V121" i="7"/>
  <c r="T121" i="7"/>
  <c r="S121" i="7"/>
  <c r="Q121" i="7"/>
  <c r="P121" i="7"/>
  <c r="N121" i="7"/>
  <c r="M121" i="7"/>
  <c r="K121" i="7"/>
  <c r="J121" i="7"/>
  <c r="F121" i="7"/>
  <c r="BA118" i="7"/>
  <c r="AZ118" i="7"/>
  <c r="AX118" i="7"/>
  <c r="AW118" i="7"/>
  <c r="AU118" i="7"/>
  <c r="AT118" i="7"/>
  <c r="AR118" i="7"/>
  <c r="AQ118" i="7"/>
  <c r="AO118" i="7"/>
  <c r="AN118" i="7"/>
  <c r="AL118" i="7"/>
  <c r="AK118" i="7"/>
  <c r="AI118" i="7"/>
  <c r="AH118" i="7"/>
  <c r="AF118" i="7"/>
  <c r="AE118" i="7"/>
  <c r="AC118" i="7"/>
  <c r="AB118" i="7"/>
  <c r="Z118" i="7"/>
  <c r="Y118" i="7"/>
  <c r="W118" i="7"/>
  <c r="V118" i="7"/>
  <c r="T118" i="7"/>
  <c r="S118" i="7"/>
  <c r="Q118" i="7"/>
  <c r="P118" i="7"/>
  <c r="N118" i="7"/>
  <c r="M118" i="7"/>
  <c r="K118" i="7"/>
  <c r="J118" i="7"/>
  <c r="F118" i="7"/>
  <c r="F119" i="7"/>
  <c r="J119" i="7"/>
  <c r="K119" i="7"/>
  <c r="M119" i="7"/>
  <c r="N119" i="7"/>
  <c r="P119" i="7"/>
  <c r="Q119" i="7"/>
  <c r="S119" i="7"/>
  <c r="T119" i="7"/>
  <c r="V119" i="7"/>
  <c r="W119" i="7"/>
  <c r="Y119" i="7"/>
  <c r="Z119" i="7"/>
  <c r="AB119" i="7"/>
  <c r="AC119" i="7"/>
  <c r="AE119" i="7"/>
  <c r="AF119" i="7"/>
  <c r="AH119" i="7"/>
  <c r="AI119" i="7"/>
  <c r="AK119" i="7"/>
  <c r="AL119" i="7"/>
  <c r="AN119" i="7"/>
  <c r="AO119" i="7"/>
  <c r="AQ119" i="7"/>
  <c r="AR119" i="7"/>
  <c r="AT119" i="7"/>
  <c r="AU119" i="7"/>
  <c r="AW119" i="7"/>
  <c r="AX119" i="7"/>
  <c r="AZ119" i="7"/>
  <c r="BA119" i="7"/>
  <c r="BA108" i="7"/>
  <c r="AZ108" i="7"/>
  <c r="AX108" i="7"/>
  <c r="AW108" i="7"/>
  <c r="AU108" i="7"/>
  <c r="AT108" i="7"/>
  <c r="AR108" i="7"/>
  <c r="AQ108" i="7"/>
  <c r="AO108" i="7"/>
  <c r="AN108" i="7"/>
  <c r="AL108" i="7"/>
  <c r="AK108" i="7"/>
  <c r="AI108" i="7"/>
  <c r="AH108" i="7"/>
  <c r="AF108" i="7"/>
  <c r="AE108" i="7"/>
  <c r="AC108" i="7"/>
  <c r="AB108" i="7"/>
  <c r="Z108" i="7"/>
  <c r="Y108" i="7"/>
  <c r="W108" i="7"/>
  <c r="V108" i="7"/>
  <c r="T108" i="7"/>
  <c r="S108" i="7"/>
  <c r="Q108" i="7"/>
  <c r="P108" i="7"/>
  <c r="N108" i="7"/>
  <c r="M108" i="7"/>
  <c r="K108" i="7"/>
  <c r="J108" i="7"/>
  <c r="F108" i="7"/>
  <c r="BA113" i="7"/>
  <c r="AZ113" i="7"/>
  <c r="AX113" i="7"/>
  <c r="AW113" i="7"/>
  <c r="AU113" i="7"/>
  <c r="AT113" i="7"/>
  <c r="AR113" i="7"/>
  <c r="AQ113" i="7"/>
  <c r="AO113" i="7"/>
  <c r="AN113" i="7"/>
  <c r="AL113" i="7"/>
  <c r="AK113" i="7"/>
  <c r="AI113" i="7"/>
  <c r="AH113" i="7"/>
  <c r="AF113" i="7"/>
  <c r="AE113" i="7"/>
  <c r="AC113" i="7"/>
  <c r="AB113" i="7"/>
  <c r="Z113" i="7"/>
  <c r="Y113" i="7"/>
  <c r="W113" i="7"/>
  <c r="V113" i="7"/>
  <c r="T113" i="7"/>
  <c r="S113" i="7"/>
  <c r="Q113" i="7"/>
  <c r="P113" i="7"/>
  <c r="N113" i="7"/>
  <c r="M113" i="7"/>
  <c r="K113" i="7"/>
  <c r="J113" i="7"/>
  <c r="F113" i="7"/>
  <c r="BA70" i="7"/>
  <c r="AZ70" i="7"/>
  <c r="AX70" i="7"/>
  <c r="AW70" i="7"/>
  <c r="AU70" i="7"/>
  <c r="AT70" i="7"/>
  <c r="AR70" i="7"/>
  <c r="AQ70" i="7"/>
  <c r="AO70" i="7"/>
  <c r="AN70" i="7"/>
  <c r="AL70" i="7"/>
  <c r="AK70" i="7"/>
  <c r="AI70" i="7"/>
  <c r="AH70" i="7"/>
  <c r="AF70" i="7"/>
  <c r="AE70" i="7"/>
  <c r="AC70" i="7"/>
  <c r="AB70" i="7"/>
  <c r="Z70" i="7"/>
  <c r="Y70" i="7"/>
  <c r="W70" i="7"/>
  <c r="V70" i="7"/>
  <c r="T70" i="7"/>
  <c r="S70" i="7"/>
  <c r="Q70" i="7"/>
  <c r="P70" i="7"/>
  <c r="N70" i="7"/>
  <c r="M70" i="7"/>
  <c r="K70" i="7"/>
  <c r="J70" i="7"/>
  <c r="F70" i="7"/>
  <c r="BA28" i="7"/>
  <c r="AZ28" i="7"/>
  <c r="AX28" i="7"/>
  <c r="AW28" i="7"/>
  <c r="AU28" i="7"/>
  <c r="AT28" i="7"/>
  <c r="AR28" i="7"/>
  <c r="AQ28" i="7"/>
  <c r="AO28" i="7"/>
  <c r="AN28" i="7"/>
  <c r="AL28" i="7"/>
  <c r="AK28" i="7"/>
  <c r="AI28" i="7"/>
  <c r="AH28" i="7"/>
  <c r="AF28" i="7"/>
  <c r="AE28" i="7"/>
  <c r="AC28" i="7"/>
  <c r="AB28" i="7"/>
  <c r="Z28" i="7"/>
  <c r="Y28" i="7"/>
  <c r="W28" i="7"/>
  <c r="V28" i="7"/>
  <c r="T28" i="7"/>
  <c r="S28" i="7"/>
  <c r="Q28" i="7"/>
  <c r="P28" i="7"/>
  <c r="N28" i="7"/>
  <c r="M28" i="7"/>
  <c r="K28" i="7"/>
  <c r="J28" i="7"/>
  <c r="F28" i="7"/>
  <c r="A3" i="10" l="1"/>
  <c r="A2" i="10" s="1"/>
  <c r="C25" i="2" s="1"/>
  <c r="B23" i="6"/>
  <c r="B40" i="6"/>
  <c r="B54" i="6"/>
  <c r="A16" i="6"/>
  <c r="A20" i="6"/>
  <c r="A41" i="6"/>
  <c r="A46" i="6"/>
  <c r="A59" i="6"/>
  <c r="B11" i="6"/>
  <c r="B16" i="6"/>
  <c r="B33" i="6"/>
  <c r="B37" i="6"/>
  <c r="B46" i="6"/>
  <c r="B12" i="6"/>
  <c r="B17" i="6"/>
  <c r="B38" i="6"/>
  <c r="B47" i="6"/>
  <c r="B51" i="6"/>
  <c r="B56" i="6"/>
  <c r="B65" i="6"/>
  <c r="B49" i="6"/>
  <c r="A33" i="6"/>
  <c r="A50" i="6"/>
  <c r="A55" i="6"/>
  <c r="B20" i="6"/>
  <c r="B41" i="6"/>
  <c r="B21" i="6"/>
  <c r="B34" i="6"/>
  <c r="B42" i="6"/>
  <c r="B61" i="6"/>
  <c r="A64" i="6"/>
  <c r="B10" i="6"/>
  <c r="A11" i="6"/>
  <c r="B9" i="6"/>
  <c r="B15" i="6"/>
  <c r="B59" i="6"/>
  <c r="U3" i="6"/>
  <c r="B50" i="6"/>
  <c r="B55" i="6"/>
  <c r="B64" i="6"/>
  <c r="A9" i="6"/>
  <c r="A12" i="6"/>
  <c r="A17" i="6"/>
  <c r="A21" i="6"/>
  <c r="A34" i="6"/>
  <c r="A38" i="6"/>
  <c r="A42" i="6"/>
  <c r="A47" i="6"/>
  <c r="A51" i="6"/>
  <c r="A56" i="6"/>
  <c r="A61" i="6"/>
  <c r="A65" i="6"/>
  <c r="A7" i="6"/>
  <c r="A13" i="6"/>
  <c r="A18" i="6"/>
  <c r="A22" i="6"/>
  <c r="A35" i="6"/>
  <c r="A39" i="6"/>
  <c r="A43" i="6"/>
  <c r="A48" i="6"/>
  <c r="A52" i="6"/>
  <c r="A57" i="6"/>
  <c r="A62" i="6"/>
  <c r="B7" i="6"/>
  <c r="B13" i="6"/>
  <c r="B18" i="6"/>
  <c r="B22" i="6"/>
  <c r="B35" i="6"/>
  <c r="B39" i="6"/>
  <c r="B43" i="6"/>
  <c r="B48" i="6"/>
  <c r="B52" i="6"/>
  <c r="B57" i="6"/>
  <c r="B62" i="6"/>
  <c r="A10" i="6"/>
  <c r="A15" i="6"/>
  <c r="A19" i="6"/>
  <c r="A23" i="6"/>
  <c r="A36" i="6"/>
  <c r="A40" i="6"/>
  <c r="A44" i="6"/>
  <c r="A49" i="6"/>
  <c r="A54" i="6"/>
  <c r="A58" i="6"/>
  <c r="A63" i="6"/>
  <c r="A61" i="18"/>
  <c r="A52" i="18"/>
  <c r="B61" i="18"/>
  <c r="B52" i="18"/>
  <c r="B118" i="7"/>
  <c r="A145" i="7"/>
  <c r="B108" i="7"/>
  <c r="A132" i="7"/>
  <c r="A121" i="7"/>
  <c r="A70" i="7"/>
  <c r="B119" i="7"/>
  <c r="A35" i="7"/>
  <c r="A28" i="7"/>
  <c r="B70" i="7"/>
  <c r="A119" i="7"/>
  <c r="A138" i="7"/>
  <c r="B35" i="7"/>
  <c r="B132" i="7"/>
  <c r="B28" i="7"/>
  <c r="B113" i="7"/>
  <c r="A118" i="7"/>
  <c r="B121" i="7"/>
  <c r="B138" i="7"/>
  <c r="B77" i="7"/>
  <c r="A108" i="7"/>
  <c r="A126" i="7"/>
  <c r="B145" i="7"/>
  <c r="A113" i="7"/>
  <c r="A77" i="7"/>
  <c r="B126" i="7"/>
  <c r="AD3" i="6"/>
  <c r="O3" i="6"/>
  <c r="P3" i="6"/>
  <c r="Y3" i="6"/>
  <c r="T3" i="6"/>
  <c r="AE3" i="6"/>
  <c r="Z3" i="6"/>
  <c r="AJ104" i="7"/>
  <c r="L104" i="7"/>
  <c r="AD104" i="7"/>
  <c r="X104" i="7"/>
  <c r="AS104" i="7"/>
  <c r="AA104" i="7"/>
  <c r="O104" i="7"/>
  <c r="R104" i="7"/>
  <c r="AP104" i="7"/>
  <c r="AV104" i="7"/>
  <c r="AY104" i="7"/>
  <c r="AM104" i="7"/>
  <c r="AG104" i="7"/>
  <c r="U104" i="7"/>
  <c r="Y2" i="6" l="1"/>
  <c r="AD2" i="6"/>
  <c r="T2" i="6"/>
  <c r="O2" i="6"/>
  <c r="C13" i="2" s="1"/>
  <c r="B10" i="9"/>
  <c r="A10" i="9"/>
  <c r="B9" i="9"/>
  <c r="A9" i="9"/>
  <c r="BA166" i="7"/>
  <c r="AZ166" i="7"/>
  <c r="AX166" i="7"/>
  <c r="AW166" i="7"/>
  <c r="AU166" i="7"/>
  <c r="AT166" i="7"/>
  <c r="AR166" i="7"/>
  <c r="AQ166" i="7"/>
  <c r="AO166" i="7"/>
  <c r="AN166" i="7"/>
  <c r="AL166" i="7"/>
  <c r="AK166" i="7"/>
  <c r="AI166" i="7"/>
  <c r="AH166" i="7"/>
  <c r="AF166" i="7"/>
  <c r="AE166" i="7"/>
  <c r="AC166" i="7"/>
  <c r="AB166" i="7"/>
  <c r="Z166" i="7"/>
  <c r="Y166" i="7"/>
  <c r="W166" i="7"/>
  <c r="V166" i="7"/>
  <c r="T166" i="7"/>
  <c r="S166" i="7"/>
  <c r="Q166" i="7"/>
  <c r="P166" i="7"/>
  <c r="N166" i="7"/>
  <c r="M166" i="7"/>
  <c r="K166" i="7"/>
  <c r="J166" i="7"/>
  <c r="F166" i="7"/>
  <c r="BA173" i="7"/>
  <c r="AZ173" i="7"/>
  <c r="AX173" i="7"/>
  <c r="AW173" i="7"/>
  <c r="AU173" i="7"/>
  <c r="AT173" i="7"/>
  <c r="AR173" i="7"/>
  <c r="AQ173" i="7"/>
  <c r="AO173" i="7"/>
  <c r="AN173" i="7"/>
  <c r="AL173" i="7"/>
  <c r="AK173" i="7"/>
  <c r="AI173" i="7"/>
  <c r="AH173" i="7"/>
  <c r="AF173" i="7"/>
  <c r="AE173" i="7"/>
  <c r="AC173" i="7"/>
  <c r="AB173" i="7"/>
  <c r="Z173" i="7"/>
  <c r="Y173" i="7"/>
  <c r="W173" i="7"/>
  <c r="V173" i="7"/>
  <c r="T173" i="7"/>
  <c r="S173" i="7"/>
  <c r="Q173" i="7"/>
  <c r="P173" i="7"/>
  <c r="N173" i="7"/>
  <c r="M173" i="7"/>
  <c r="K173" i="7"/>
  <c r="J173" i="7"/>
  <c r="F173" i="7"/>
  <c r="BA172" i="7"/>
  <c r="AZ172" i="7"/>
  <c r="AX172" i="7"/>
  <c r="AW172" i="7"/>
  <c r="AU172" i="7"/>
  <c r="AT172" i="7"/>
  <c r="AR172" i="7"/>
  <c r="AQ172" i="7"/>
  <c r="AO172" i="7"/>
  <c r="AN172" i="7"/>
  <c r="AL172" i="7"/>
  <c r="AK172" i="7"/>
  <c r="AI172" i="7"/>
  <c r="AH172" i="7"/>
  <c r="AF172" i="7"/>
  <c r="AE172" i="7"/>
  <c r="AC172" i="7"/>
  <c r="AB172" i="7"/>
  <c r="Z172" i="7"/>
  <c r="Y172" i="7"/>
  <c r="W172" i="7"/>
  <c r="V172" i="7"/>
  <c r="T172" i="7"/>
  <c r="S172" i="7"/>
  <c r="Q172" i="7"/>
  <c r="P172" i="7"/>
  <c r="N172" i="7"/>
  <c r="M172" i="7"/>
  <c r="K172" i="7"/>
  <c r="J172" i="7"/>
  <c r="F172" i="7"/>
  <c r="BA171" i="7"/>
  <c r="AZ171" i="7"/>
  <c r="AX171" i="7"/>
  <c r="AW171" i="7"/>
  <c r="AU171" i="7"/>
  <c r="AT171" i="7"/>
  <c r="AR171" i="7"/>
  <c r="AQ171" i="7"/>
  <c r="AO171" i="7"/>
  <c r="AN171" i="7"/>
  <c r="AL171" i="7"/>
  <c r="AK171" i="7"/>
  <c r="AI171" i="7"/>
  <c r="AH171" i="7"/>
  <c r="AF171" i="7"/>
  <c r="AE171" i="7"/>
  <c r="AC171" i="7"/>
  <c r="AB171" i="7"/>
  <c r="Z171" i="7"/>
  <c r="Y171" i="7"/>
  <c r="W171" i="7"/>
  <c r="V171" i="7"/>
  <c r="T171" i="7"/>
  <c r="S171" i="7"/>
  <c r="Q171" i="7"/>
  <c r="P171" i="7"/>
  <c r="N171" i="7"/>
  <c r="M171" i="7"/>
  <c r="K171" i="7"/>
  <c r="J171" i="7"/>
  <c r="F171" i="7"/>
  <c r="BA170" i="7"/>
  <c r="AZ170" i="7"/>
  <c r="AX170" i="7"/>
  <c r="AW170" i="7"/>
  <c r="AU170" i="7"/>
  <c r="AT170" i="7"/>
  <c r="AR170" i="7"/>
  <c r="AQ170" i="7"/>
  <c r="AO170" i="7"/>
  <c r="AN170" i="7"/>
  <c r="AL170" i="7"/>
  <c r="AK170" i="7"/>
  <c r="AI170" i="7"/>
  <c r="AH170" i="7"/>
  <c r="AF170" i="7"/>
  <c r="AE170" i="7"/>
  <c r="AC170" i="7"/>
  <c r="AB170" i="7"/>
  <c r="Z170" i="7"/>
  <c r="Y170" i="7"/>
  <c r="W170" i="7"/>
  <c r="V170" i="7"/>
  <c r="T170" i="7"/>
  <c r="S170" i="7"/>
  <c r="Q170" i="7"/>
  <c r="P170" i="7"/>
  <c r="N170" i="7"/>
  <c r="M170" i="7"/>
  <c r="K170" i="7"/>
  <c r="J170" i="7"/>
  <c r="F170" i="7"/>
  <c r="BA169" i="7"/>
  <c r="AZ169" i="7"/>
  <c r="AX169" i="7"/>
  <c r="AW169" i="7"/>
  <c r="AU169" i="7"/>
  <c r="AT169" i="7"/>
  <c r="AR169" i="7"/>
  <c r="AQ169" i="7"/>
  <c r="AO169" i="7"/>
  <c r="AN169" i="7"/>
  <c r="AL169" i="7"/>
  <c r="AK169" i="7"/>
  <c r="AI169" i="7"/>
  <c r="AH169" i="7"/>
  <c r="AF169" i="7"/>
  <c r="AE169" i="7"/>
  <c r="AC169" i="7"/>
  <c r="AB169" i="7"/>
  <c r="Z169" i="7"/>
  <c r="Y169" i="7"/>
  <c r="W169" i="7"/>
  <c r="V169" i="7"/>
  <c r="T169" i="7"/>
  <c r="S169" i="7"/>
  <c r="Q169" i="7"/>
  <c r="P169" i="7"/>
  <c r="N169" i="7"/>
  <c r="M169" i="7"/>
  <c r="K169" i="7"/>
  <c r="J169" i="7"/>
  <c r="F169" i="7"/>
  <c r="BA167" i="7"/>
  <c r="AZ167" i="7"/>
  <c r="AX167" i="7"/>
  <c r="AW167" i="7"/>
  <c r="AU167" i="7"/>
  <c r="AT167" i="7"/>
  <c r="AR167" i="7"/>
  <c r="AQ167" i="7"/>
  <c r="AO167" i="7"/>
  <c r="AN167" i="7"/>
  <c r="AL167" i="7"/>
  <c r="AK167" i="7"/>
  <c r="AI167" i="7"/>
  <c r="AH167" i="7"/>
  <c r="AF167" i="7"/>
  <c r="AE167" i="7"/>
  <c r="AC167" i="7"/>
  <c r="AB167" i="7"/>
  <c r="Z167" i="7"/>
  <c r="Y167" i="7"/>
  <c r="W167" i="7"/>
  <c r="V167" i="7"/>
  <c r="T167" i="7"/>
  <c r="S167" i="7"/>
  <c r="Q167" i="7"/>
  <c r="P167" i="7"/>
  <c r="N167" i="7"/>
  <c r="M167" i="7"/>
  <c r="K167" i="7"/>
  <c r="J167" i="7"/>
  <c r="F167" i="7"/>
  <c r="BA165" i="7"/>
  <c r="AZ165" i="7"/>
  <c r="AX165" i="7"/>
  <c r="AW165" i="7"/>
  <c r="AU165" i="7"/>
  <c r="AT165" i="7"/>
  <c r="AR165" i="7"/>
  <c r="AQ165" i="7"/>
  <c r="AO165" i="7"/>
  <c r="AN165" i="7"/>
  <c r="AL165" i="7"/>
  <c r="AK165" i="7"/>
  <c r="AI165" i="7"/>
  <c r="AH165" i="7"/>
  <c r="AF165" i="7"/>
  <c r="AE165" i="7"/>
  <c r="AC165" i="7"/>
  <c r="AB165" i="7"/>
  <c r="Z165" i="7"/>
  <c r="Y165" i="7"/>
  <c r="W165" i="7"/>
  <c r="V165" i="7"/>
  <c r="T165" i="7"/>
  <c r="S165" i="7"/>
  <c r="Q165" i="7"/>
  <c r="P165" i="7"/>
  <c r="N165" i="7"/>
  <c r="M165" i="7"/>
  <c r="K165" i="7"/>
  <c r="J165" i="7"/>
  <c r="F165" i="7"/>
  <c r="AY164" i="7"/>
  <c r="AV164" i="7"/>
  <c r="AS164" i="7"/>
  <c r="AP164" i="7"/>
  <c r="AM164" i="7"/>
  <c r="AJ164" i="7"/>
  <c r="AG164" i="7"/>
  <c r="AD164" i="7"/>
  <c r="AA164" i="7"/>
  <c r="X164" i="7"/>
  <c r="U164" i="7"/>
  <c r="R164" i="7"/>
  <c r="O164" i="7"/>
  <c r="L164" i="7"/>
  <c r="I164" i="7"/>
  <c r="BA93" i="18"/>
  <c r="AZ93" i="18"/>
  <c r="BA92" i="18"/>
  <c r="AZ92" i="18"/>
  <c r="BA91" i="18"/>
  <c r="AZ91" i="18"/>
  <c r="BA90" i="18"/>
  <c r="AZ90" i="18"/>
  <c r="BA89" i="18"/>
  <c r="AZ89" i="18"/>
  <c r="BA87" i="18"/>
  <c r="AZ87" i="18"/>
  <c r="BA86" i="18"/>
  <c r="AZ86" i="18"/>
  <c r="AY85" i="18"/>
  <c r="BA83" i="18"/>
  <c r="AZ83" i="18"/>
  <c r="BA82" i="18"/>
  <c r="AZ82" i="18"/>
  <c r="BA81" i="18"/>
  <c r="AZ81" i="18"/>
  <c r="BA80" i="18"/>
  <c r="AZ80" i="18"/>
  <c r="BA78" i="18"/>
  <c r="AZ78" i="18"/>
  <c r="BA77" i="18"/>
  <c r="AZ77" i="18"/>
  <c r="BA76" i="18"/>
  <c r="AZ76" i="18"/>
  <c r="BA75" i="18"/>
  <c r="AZ75" i="18"/>
  <c r="BA74" i="18"/>
  <c r="AZ74" i="18"/>
  <c r="BA72" i="18"/>
  <c r="AZ72" i="18"/>
  <c r="BA71" i="18"/>
  <c r="AZ71" i="18"/>
  <c r="BA70" i="18"/>
  <c r="AZ70" i="18"/>
  <c r="BA69" i="18"/>
  <c r="AZ69" i="18"/>
  <c r="BA68" i="18"/>
  <c r="AZ68" i="18"/>
  <c r="BA67" i="18"/>
  <c r="AZ67" i="18"/>
  <c r="BA66" i="18"/>
  <c r="AZ66" i="18"/>
  <c r="BA64" i="18"/>
  <c r="AZ64" i="18"/>
  <c r="BA62" i="18"/>
  <c r="AZ62" i="18"/>
  <c r="BA60" i="18"/>
  <c r="AZ60" i="18"/>
  <c r="BA57" i="18"/>
  <c r="AZ57" i="18"/>
  <c r="BA56" i="18"/>
  <c r="AZ56" i="18"/>
  <c r="BA55" i="18"/>
  <c r="AZ55" i="18"/>
  <c r="BA53" i="18"/>
  <c r="AZ53" i="18"/>
  <c r="BA51" i="18"/>
  <c r="AZ51" i="18"/>
  <c r="BA50" i="18"/>
  <c r="AZ50" i="18"/>
  <c r="AY48" i="18"/>
  <c r="BA47" i="18"/>
  <c r="AZ47" i="18"/>
  <c r="BA46" i="18"/>
  <c r="AZ46" i="18"/>
  <c r="BA45" i="18"/>
  <c r="AZ45" i="18"/>
  <c r="BA44" i="18"/>
  <c r="AZ44" i="18"/>
  <c r="BA43" i="18"/>
  <c r="AZ43" i="18"/>
  <c r="BA42" i="18"/>
  <c r="AZ42" i="18"/>
  <c r="BA37" i="18"/>
  <c r="AZ37" i="18"/>
  <c r="BA35" i="18"/>
  <c r="AZ35" i="18"/>
  <c r="BA34" i="18"/>
  <c r="AZ34" i="18"/>
  <c r="BA32" i="18"/>
  <c r="AZ32" i="18"/>
  <c r="BA31" i="18"/>
  <c r="AZ31" i="18"/>
  <c r="BA30" i="18"/>
  <c r="AZ30" i="18"/>
  <c r="BA29" i="18"/>
  <c r="AZ29" i="18"/>
  <c r="BA28" i="18"/>
  <c r="AZ28" i="18"/>
  <c r="BA27" i="18"/>
  <c r="AZ27" i="18"/>
  <c r="BA26" i="18"/>
  <c r="AZ26" i="18"/>
  <c r="BA24" i="18"/>
  <c r="AZ24" i="18"/>
  <c r="BA23" i="18"/>
  <c r="AZ23" i="18"/>
  <c r="BA22" i="18"/>
  <c r="AZ22" i="18"/>
  <c r="AY21" i="18"/>
  <c r="AY20" i="18" s="1"/>
  <c r="BA19" i="18"/>
  <c r="AZ19" i="18"/>
  <c r="BA18" i="18"/>
  <c r="AZ18" i="18"/>
  <c r="BA17" i="18"/>
  <c r="AZ17" i="18"/>
  <c r="BA16" i="18"/>
  <c r="AZ16" i="18"/>
  <c r="BA15" i="18"/>
  <c r="AZ15" i="18"/>
  <c r="BA14" i="18"/>
  <c r="AZ14" i="18"/>
  <c r="BA13" i="18"/>
  <c r="AZ13" i="18"/>
  <c r="BA11" i="18"/>
  <c r="AZ11" i="18"/>
  <c r="BA10" i="18"/>
  <c r="AZ10" i="18"/>
  <c r="AY9" i="18"/>
  <c r="AY8" i="18" s="1"/>
  <c r="AX93" i="18"/>
  <c r="AW93" i="18"/>
  <c r="AX92" i="18"/>
  <c r="AW92" i="18"/>
  <c r="AX91" i="18"/>
  <c r="AW91" i="18"/>
  <c r="AX90" i="18"/>
  <c r="AW90" i="18"/>
  <c r="AX89" i="18"/>
  <c r="AW89" i="18"/>
  <c r="AX87" i="18"/>
  <c r="AW87" i="18"/>
  <c r="AX86" i="18"/>
  <c r="AW86" i="18"/>
  <c r="AV85" i="18"/>
  <c r="AX83" i="18"/>
  <c r="AW83" i="18"/>
  <c r="AX82" i="18"/>
  <c r="AW82" i="18"/>
  <c r="AX81" i="18"/>
  <c r="AW81" i="18"/>
  <c r="AX80" i="18"/>
  <c r="AW80" i="18"/>
  <c r="AX78" i="18"/>
  <c r="AW78" i="18"/>
  <c r="AX77" i="18"/>
  <c r="AW77" i="18"/>
  <c r="AX76" i="18"/>
  <c r="AW76" i="18"/>
  <c r="AX75" i="18"/>
  <c r="AW75" i="18"/>
  <c r="AX74" i="18"/>
  <c r="AW74" i="18"/>
  <c r="AX72" i="18"/>
  <c r="AW72" i="18"/>
  <c r="AX71" i="18"/>
  <c r="AW71" i="18"/>
  <c r="AX70" i="18"/>
  <c r="AW70" i="18"/>
  <c r="AX69" i="18"/>
  <c r="AW69" i="18"/>
  <c r="AX68" i="18"/>
  <c r="AW68" i="18"/>
  <c r="AX67" i="18"/>
  <c r="AW67" i="18"/>
  <c r="AX66" i="18"/>
  <c r="AW66" i="18"/>
  <c r="AX64" i="18"/>
  <c r="AW64" i="18"/>
  <c r="AX62" i="18"/>
  <c r="AW62" i="18"/>
  <c r="AX60" i="18"/>
  <c r="AW60" i="18"/>
  <c r="AX57" i="18"/>
  <c r="AW57" i="18"/>
  <c r="AX56" i="18"/>
  <c r="AW56" i="18"/>
  <c r="AX55" i="18"/>
  <c r="AW55" i="18"/>
  <c r="AX53" i="18"/>
  <c r="AW53" i="18"/>
  <c r="AX51" i="18"/>
  <c r="AW51" i="18"/>
  <c r="AX50" i="18"/>
  <c r="AW50" i="18"/>
  <c r="AV48" i="18"/>
  <c r="AX47" i="18"/>
  <c r="AW47" i="18"/>
  <c r="AX46" i="18"/>
  <c r="AW46" i="18"/>
  <c r="AX45" i="18"/>
  <c r="AW45" i="18"/>
  <c r="AX44" i="18"/>
  <c r="AW44" i="18"/>
  <c r="AX43" i="18"/>
  <c r="AW43" i="18"/>
  <c r="AX42" i="18"/>
  <c r="AW42" i="18"/>
  <c r="AX37" i="18"/>
  <c r="AW37" i="18"/>
  <c r="AX35" i="18"/>
  <c r="AW35" i="18"/>
  <c r="AX34" i="18"/>
  <c r="AW34" i="18"/>
  <c r="AX32" i="18"/>
  <c r="AW32" i="18"/>
  <c r="AX31" i="18"/>
  <c r="AW31" i="18"/>
  <c r="AX30" i="18"/>
  <c r="AW30" i="18"/>
  <c r="AX29" i="18"/>
  <c r="AW29" i="18"/>
  <c r="AX28" i="18"/>
  <c r="AW28" i="18"/>
  <c r="AX27" i="18"/>
  <c r="AW27" i="18"/>
  <c r="AX26" i="18"/>
  <c r="AW26" i="18"/>
  <c r="AX24" i="18"/>
  <c r="AW24" i="18"/>
  <c r="AX23" i="18"/>
  <c r="AW23" i="18"/>
  <c r="AX22" i="18"/>
  <c r="AW22" i="18"/>
  <c r="AV21" i="18"/>
  <c r="AV20" i="18" s="1"/>
  <c r="AX19" i="18"/>
  <c r="AW19" i="18"/>
  <c r="AX18" i="18"/>
  <c r="AW18" i="18"/>
  <c r="AX17" i="18"/>
  <c r="AW17" i="18"/>
  <c r="AX16" i="18"/>
  <c r="AW16" i="18"/>
  <c r="AX15" i="18"/>
  <c r="AW15" i="18"/>
  <c r="AX14" i="18"/>
  <c r="AW14" i="18"/>
  <c r="AX13" i="18"/>
  <c r="AW13" i="18"/>
  <c r="AX11" i="18"/>
  <c r="AW11" i="18"/>
  <c r="AX10" i="18"/>
  <c r="AW10" i="18"/>
  <c r="AV9" i="18"/>
  <c r="AV8" i="18" s="1"/>
  <c r="AU93" i="18"/>
  <c r="AT93" i="18"/>
  <c r="AU92" i="18"/>
  <c r="AT92" i="18"/>
  <c r="AU91" i="18"/>
  <c r="AT91" i="18"/>
  <c r="AU90" i="18"/>
  <c r="AT90" i="18"/>
  <c r="AU89" i="18"/>
  <c r="AT89" i="18"/>
  <c r="AU87" i="18"/>
  <c r="AT87" i="18"/>
  <c r="AU86" i="18"/>
  <c r="AT86" i="18"/>
  <c r="AS85" i="18"/>
  <c r="AU83" i="18"/>
  <c r="AT83" i="18"/>
  <c r="AU82" i="18"/>
  <c r="AT82" i="18"/>
  <c r="AU81" i="18"/>
  <c r="AT81" i="18"/>
  <c r="AU80" i="18"/>
  <c r="AT80" i="18"/>
  <c r="AU78" i="18"/>
  <c r="AT78" i="18"/>
  <c r="AU77" i="18"/>
  <c r="AT77" i="18"/>
  <c r="AU76" i="18"/>
  <c r="AT76" i="18"/>
  <c r="AU75" i="18"/>
  <c r="AT75" i="18"/>
  <c r="AU74" i="18"/>
  <c r="AT74" i="18"/>
  <c r="AU72" i="18"/>
  <c r="AT72" i="18"/>
  <c r="AU71" i="18"/>
  <c r="AT71" i="18"/>
  <c r="AU70" i="18"/>
  <c r="AT70" i="18"/>
  <c r="AU69" i="18"/>
  <c r="AT69" i="18"/>
  <c r="AU68" i="18"/>
  <c r="AT68" i="18"/>
  <c r="AU67" i="18"/>
  <c r="AT67" i="18"/>
  <c r="AU66" i="18"/>
  <c r="AT66" i="18"/>
  <c r="AU64" i="18"/>
  <c r="AT64" i="18"/>
  <c r="AU62" i="18"/>
  <c r="AT62" i="18"/>
  <c r="AU60" i="18"/>
  <c r="AT60" i="18"/>
  <c r="AU57" i="18"/>
  <c r="AT57" i="18"/>
  <c r="AU56" i="18"/>
  <c r="AT56" i="18"/>
  <c r="AU55" i="18"/>
  <c r="AT55" i="18"/>
  <c r="AU53" i="18"/>
  <c r="AT53" i="18"/>
  <c r="AU51" i="18"/>
  <c r="AT51" i="18"/>
  <c r="AU50" i="18"/>
  <c r="AT50" i="18"/>
  <c r="AS48" i="18"/>
  <c r="AU47" i="18"/>
  <c r="AT47" i="18"/>
  <c r="AU46" i="18"/>
  <c r="AT46" i="18"/>
  <c r="AU45" i="18"/>
  <c r="AT45" i="18"/>
  <c r="AU44" i="18"/>
  <c r="AT44" i="18"/>
  <c r="AU43" i="18"/>
  <c r="AT43" i="18"/>
  <c r="AU42" i="18"/>
  <c r="AT42" i="18"/>
  <c r="AU37" i="18"/>
  <c r="AT37" i="18"/>
  <c r="AU35" i="18"/>
  <c r="AT35" i="18"/>
  <c r="AU34" i="18"/>
  <c r="AT34" i="18"/>
  <c r="AU32" i="18"/>
  <c r="AT32" i="18"/>
  <c r="AU31" i="18"/>
  <c r="AT31" i="18"/>
  <c r="AU30" i="18"/>
  <c r="AT30" i="18"/>
  <c r="AU29" i="18"/>
  <c r="AT29" i="18"/>
  <c r="AU28" i="18"/>
  <c r="AT28" i="18"/>
  <c r="AU27" i="18"/>
  <c r="AT27" i="18"/>
  <c r="AU26" i="18"/>
  <c r="AT26" i="18"/>
  <c r="AU24" i="18"/>
  <c r="AT24" i="18"/>
  <c r="AU23" i="18"/>
  <c r="AT23" i="18"/>
  <c r="AU22" i="18"/>
  <c r="AT22" i="18"/>
  <c r="AS21" i="18"/>
  <c r="AS20" i="18" s="1"/>
  <c r="AU19" i="18"/>
  <c r="AT19" i="18"/>
  <c r="AU18" i="18"/>
  <c r="AT18" i="18"/>
  <c r="AU17" i="18"/>
  <c r="AT17" i="18"/>
  <c r="AU16" i="18"/>
  <c r="AT16" i="18"/>
  <c r="AU15" i="18"/>
  <c r="AT15" i="18"/>
  <c r="AU14" i="18"/>
  <c r="AT14" i="18"/>
  <c r="AU13" i="18"/>
  <c r="AT13" i="18"/>
  <c r="AU11" i="18"/>
  <c r="AT11" i="18"/>
  <c r="AU10" i="18"/>
  <c r="AT10" i="18"/>
  <c r="AS9" i="18"/>
  <c r="AS8" i="18" s="1"/>
  <c r="AR93" i="18"/>
  <c r="AQ93" i="18"/>
  <c r="AR92" i="18"/>
  <c r="AQ92" i="18"/>
  <c r="AR91" i="18"/>
  <c r="AQ91" i="18"/>
  <c r="AR90" i="18"/>
  <c r="AQ90" i="18"/>
  <c r="AR89" i="18"/>
  <c r="AQ89" i="18"/>
  <c r="AR87" i="18"/>
  <c r="AQ87" i="18"/>
  <c r="AR86" i="18"/>
  <c r="AQ86" i="18"/>
  <c r="AP85" i="18"/>
  <c r="AR83" i="18"/>
  <c r="AQ83" i="18"/>
  <c r="AR82" i="18"/>
  <c r="AQ82" i="18"/>
  <c r="AR81" i="18"/>
  <c r="AQ81" i="18"/>
  <c r="AR80" i="18"/>
  <c r="AQ80" i="18"/>
  <c r="AR78" i="18"/>
  <c r="AQ78" i="18"/>
  <c r="AR77" i="18"/>
  <c r="AQ77" i="18"/>
  <c r="AR76" i="18"/>
  <c r="AQ76" i="18"/>
  <c r="AR75" i="18"/>
  <c r="AQ75" i="18"/>
  <c r="AR74" i="18"/>
  <c r="AQ74" i="18"/>
  <c r="AR72" i="18"/>
  <c r="AQ72" i="18"/>
  <c r="AR71" i="18"/>
  <c r="AQ71" i="18"/>
  <c r="AR70" i="18"/>
  <c r="AQ70" i="18"/>
  <c r="AR69" i="18"/>
  <c r="AQ69" i="18"/>
  <c r="AR68" i="18"/>
  <c r="AQ68" i="18"/>
  <c r="AR67" i="18"/>
  <c r="AQ67" i="18"/>
  <c r="AR66" i="18"/>
  <c r="AQ66" i="18"/>
  <c r="AR64" i="18"/>
  <c r="AQ64" i="18"/>
  <c r="AR62" i="18"/>
  <c r="AQ62" i="18"/>
  <c r="AR60" i="18"/>
  <c r="AQ60" i="18"/>
  <c r="AR57" i="18"/>
  <c r="AQ57" i="18"/>
  <c r="AR56" i="18"/>
  <c r="AQ56" i="18"/>
  <c r="AR55" i="18"/>
  <c r="AQ55" i="18"/>
  <c r="AR53" i="18"/>
  <c r="AQ53" i="18"/>
  <c r="AR51" i="18"/>
  <c r="AQ51" i="18"/>
  <c r="AR50" i="18"/>
  <c r="AQ50" i="18"/>
  <c r="AP48" i="18"/>
  <c r="AR47" i="18"/>
  <c r="AQ47" i="18"/>
  <c r="AR46" i="18"/>
  <c r="AQ46" i="18"/>
  <c r="AR45" i="18"/>
  <c r="AQ45" i="18"/>
  <c r="AR44" i="18"/>
  <c r="AQ44" i="18"/>
  <c r="AR43" i="18"/>
  <c r="AQ43" i="18"/>
  <c r="AR42" i="18"/>
  <c r="AQ42" i="18"/>
  <c r="AR37" i="18"/>
  <c r="AQ37" i="18"/>
  <c r="AR35" i="18"/>
  <c r="AQ35" i="18"/>
  <c r="AR34" i="18"/>
  <c r="AQ34" i="18"/>
  <c r="AR32" i="18"/>
  <c r="AQ32" i="18"/>
  <c r="AR31" i="18"/>
  <c r="AQ31" i="18"/>
  <c r="AR30" i="18"/>
  <c r="AQ30" i="18"/>
  <c r="AR29" i="18"/>
  <c r="AQ29" i="18"/>
  <c r="AR28" i="18"/>
  <c r="AQ28" i="18"/>
  <c r="AR27" i="18"/>
  <c r="AQ27" i="18"/>
  <c r="AR26" i="18"/>
  <c r="AQ26" i="18"/>
  <c r="AR24" i="18"/>
  <c r="AQ24" i="18"/>
  <c r="AR23" i="18"/>
  <c r="AQ23" i="18"/>
  <c r="AR22" i="18"/>
  <c r="AQ22" i="18"/>
  <c r="AP21" i="18"/>
  <c r="AP20" i="18" s="1"/>
  <c r="AR19" i="18"/>
  <c r="AQ19" i="18"/>
  <c r="AR18" i="18"/>
  <c r="AQ18" i="18"/>
  <c r="AR17" i="18"/>
  <c r="AQ17" i="18"/>
  <c r="AR16" i="18"/>
  <c r="AQ16" i="18"/>
  <c r="AR15" i="18"/>
  <c r="AQ15" i="18"/>
  <c r="AR14" i="18"/>
  <c r="AQ14" i="18"/>
  <c r="AR13" i="18"/>
  <c r="AQ13" i="18"/>
  <c r="AR11" i="18"/>
  <c r="AQ11" i="18"/>
  <c r="AR10" i="18"/>
  <c r="AQ10" i="18"/>
  <c r="AP9" i="18"/>
  <c r="AP8" i="18" s="1"/>
  <c r="AO93" i="18"/>
  <c r="AN93" i="18"/>
  <c r="AO92" i="18"/>
  <c r="AN92" i="18"/>
  <c r="AO91" i="18"/>
  <c r="AN91" i="18"/>
  <c r="AO90" i="18"/>
  <c r="AN90" i="18"/>
  <c r="AO89" i="18"/>
  <c r="AN89" i="18"/>
  <c r="AO87" i="18"/>
  <c r="AN87" i="18"/>
  <c r="AO86" i="18"/>
  <c r="AN86" i="18"/>
  <c r="AM85" i="18"/>
  <c r="AO83" i="18"/>
  <c r="AN83" i="18"/>
  <c r="AO82" i="18"/>
  <c r="AN82" i="18"/>
  <c r="AO81" i="18"/>
  <c r="AN81" i="18"/>
  <c r="AO80" i="18"/>
  <c r="AN80" i="18"/>
  <c r="AO78" i="18"/>
  <c r="AN78" i="18"/>
  <c r="AO77" i="18"/>
  <c r="AN77" i="18"/>
  <c r="AO76" i="18"/>
  <c r="AN76" i="18"/>
  <c r="AO75" i="18"/>
  <c r="AN75" i="18"/>
  <c r="AO74" i="18"/>
  <c r="AN74" i="18"/>
  <c r="AO72" i="18"/>
  <c r="AN72" i="18"/>
  <c r="AO71" i="18"/>
  <c r="AN71" i="18"/>
  <c r="AO70" i="18"/>
  <c r="AN70" i="18"/>
  <c r="AO69" i="18"/>
  <c r="AN69" i="18"/>
  <c r="AO68" i="18"/>
  <c r="AN68" i="18"/>
  <c r="AO67" i="18"/>
  <c r="AN67" i="18"/>
  <c r="AO66" i="18"/>
  <c r="AN66" i="18"/>
  <c r="AO64" i="18"/>
  <c r="AN64" i="18"/>
  <c r="AO62" i="18"/>
  <c r="AN62" i="18"/>
  <c r="AO60" i="18"/>
  <c r="AN60" i="18"/>
  <c r="AO57" i="18"/>
  <c r="AN57" i="18"/>
  <c r="AO56" i="18"/>
  <c r="AN56" i="18"/>
  <c r="AO55" i="18"/>
  <c r="AN55" i="18"/>
  <c r="AO53" i="18"/>
  <c r="AN53" i="18"/>
  <c r="AO51" i="18"/>
  <c r="AN51" i="18"/>
  <c r="AO50" i="18"/>
  <c r="AN50" i="18"/>
  <c r="AM48" i="18"/>
  <c r="AO47" i="18"/>
  <c r="AN47" i="18"/>
  <c r="AO46" i="18"/>
  <c r="AN46" i="18"/>
  <c r="AO45" i="18"/>
  <c r="AN45" i="18"/>
  <c r="AO44" i="18"/>
  <c r="AN44" i="18"/>
  <c r="AO43" i="18"/>
  <c r="AN43" i="18"/>
  <c r="AO42" i="18"/>
  <c r="AN42" i="18"/>
  <c r="AO37" i="18"/>
  <c r="AN37" i="18"/>
  <c r="AO35" i="18"/>
  <c r="AN35" i="18"/>
  <c r="AO34" i="18"/>
  <c r="AN34" i="18"/>
  <c r="AO32" i="18"/>
  <c r="AN32" i="18"/>
  <c r="AO31" i="18"/>
  <c r="AN31" i="18"/>
  <c r="AO30" i="18"/>
  <c r="AN30" i="18"/>
  <c r="AO29" i="18"/>
  <c r="AN29" i="18"/>
  <c r="AO28" i="18"/>
  <c r="AN28" i="18"/>
  <c r="AO27" i="18"/>
  <c r="AN27" i="18"/>
  <c r="AO26" i="18"/>
  <c r="AN26" i="18"/>
  <c r="AO24" i="18"/>
  <c r="AN24" i="18"/>
  <c r="AO23" i="18"/>
  <c r="AN23" i="18"/>
  <c r="AO22" i="18"/>
  <c r="AN22" i="18"/>
  <c r="AM21" i="18"/>
  <c r="AM20" i="18" s="1"/>
  <c r="AO19" i="18"/>
  <c r="AN19" i="18"/>
  <c r="AO18" i="18"/>
  <c r="AN18" i="18"/>
  <c r="AO17" i="18"/>
  <c r="AN17" i="18"/>
  <c r="AO16" i="18"/>
  <c r="AN16" i="18"/>
  <c r="AO15" i="18"/>
  <c r="AN15" i="18"/>
  <c r="AO14" i="18"/>
  <c r="AN14" i="18"/>
  <c r="AO13" i="18"/>
  <c r="AN13" i="18"/>
  <c r="AO11" i="18"/>
  <c r="AN11" i="18"/>
  <c r="AO10" i="18"/>
  <c r="AN10" i="18"/>
  <c r="AM9" i="18"/>
  <c r="AM8" i="18" s="1"/>
  <c r="AL93" i="18"/>
  <c r="AK93" i="18"/>
  <c r="AL92" i="18"/>
  <c r="AK92" i="18"/>
  <c r="AL91" i="18"/>
  <c r="AK91" i="18"/>
  <c r="AL90" i="18"/>
  <c r="AK90" i="18"/>
  <c r="AL89" i="18"/>
  <c r="AK89" i="18"/>
  <c r="AL87" i="18"/>
  <c r="AK87" i="18"/>
  <c r="AL86" i="18"/>
  <c r="AK86" i="18"/>
  <c r="AJ85" i="18"/>
  <c r="AL83" i="18"/>
  <c r="AK83" i="18"/>
  <c r="AL82" i="18"/>
  <c r="AK82" i="18"/>
  <c r="AL81" i="18"/>
  <c r="AK81" i="18"/>
  <c r="AL80" i="18"/>
  <c r="AK80" i="18"/>
  <c r="AL78" i="18"/>
  <c r="AK78" i="18"/>
  <c r="AL77" i="18"/>
  <c r="AK77" i="18"/>
  <c r="AL76" i="18"/>
  <c r="AK76" i="18"/>
  <c r="AL75" i="18"/>
  <c r="AK75" i="18"/>
  <c r="AL74" i="18"/>
  <c r="AK74" i="18"/>
  <c r="AL72" i="18"/>
  <c r="AK72" i="18"/>
  <c r="AL71" i="18"/>
  <c r="AK71" i="18"/>
  <c r="AL70" i="18"/>
  <c r="AK70" i="18"/>
  <c r="AL69" i="18"/>
  <c r="AK69" i="18"/>
  <c r="AL68" i="18"/>
  <c r="AK68" i="18"/>
  <c r="AL67" i="18"/>
  <c r="AK67" i="18"/>
  <c r="AL66" i="18"/>
  <c r="AK66" i="18"/>
  <c r="AL64" i="18"/>
  <c r="AK64" i="18"/>
  <c r="AL62" i="18"/>
  <c r="AK62" i="18"/>
  <c r="AL60" i="18"/>
  <c r="AK60" i="18"/>
  <c r="AL57" i="18"/>
  <c r="AK57" i="18"/>
  <c r="AL56" i="18"/>
  <c r="AK56" i="18"/>
  <c r="AL55" i="18"/>
  <c r="AK55" i="18"/>
  <c r="AL53" i="18"/>
  <c r="AK53" i="18"/>
  <c r="AL51" i="18"/>
  <c r="AK51" i="18"/>
  <c r="AL50" i="18"/>
  <c r="AK50" i="18"/>
  <c r="AJ48" i="18"/>
  <c r="AL47" i="18"/>
  <c r="AK47" i="18"/>
  <c r="AL46" i="18"/>
  <c r="AK46" i="18"/>
  <c r="AL45" i="18"/>
  <c r="AK45" i="18"/>
  <c r="AL44" i="18"/>
  <c r="AK44" i="18"/>
  <c r="AL43" i="18"/>
  <c r="AK43" i="18"/>
  <c r="AL42" i="18"/>
  <c r="AK42" i="18"/>
  <c r="AL37" i="18"/>
  <c r="AK37" i="18"/>
  <c r="AL35" i="18"/>
  <c r="AK35" i="18"/>
  <c r="AL34" i="18"/>
  <c r="AK34" i="18"/>
  <c r="AL32" i="18"/>
  <c r="AK32" i="18"/>
  <c r="AL31" i="18"/>
  <c r="AK31" i="18"/>
  <c r="AL30" i="18"/>
  <c r="AK30" i="18"/>
  <c r="AL29" i="18"/>
  <c r="AK29" i="18"/>
  <c r="AL28" i="18"/>
  <c r="AK28" i="18"/>
  <c r="AL27" i="18"/>
  <c r="AK27" i="18"/>
  <c r="AL26" i="18"/>
  <c r="AK26" i="18"/>
  <c r="AL24" i="18"/>
  <c r="AK24" i="18"/>
  <c r="AL23" i="18"/>
  <c r="AK23" i="18"/>
  <c r="AL22" i="18"/>
  <c r="AK22" i="18"/>
  <c r="AJ21" i="18"/>
  <c r="AJ20" i="18" s="1"/>
  <c r="AL19" i="18"/>
  <c r="AK19" i="18"/>
  <c r="AL18" i="18"/>
  <c r="AK18" i="18"/>
  <c r="AL17" i="18"/>
  <c r="AK17" i="18"/>
  <c r="AL16" i="18"/>
  <c r="AK16" i="18"/>
  <c r="AL15" i="18"/>
  <c r="AK15" i="18"/>
  <c r="AL14" i="18"/>
  <c r="AK14" i="18"/>
  <c r="AL13" i="18"/>
  <c r="AK13" i="18"/>
  <c r="AL11" i="18"/>
  <c r="AK11" i="18"/>
  <c r="AL10" i="18"/>
  <c r="AK10" i="18"/>
  <c r="AJ9" i="18"/>
  <c r="AJ8" i="18" s="1"/>
  <c r="AI93" i="18"/>
  <c r="AH93" i="18"/>
  <c r="AI92" i="18"/>
  <c r="AH92" i="18"/>
  <c r="AI91" i="18"/>
  <c r="AH91" i="18"/>
  <c r="AI90" i="18"/>
  <c r="AH90" i="18"/>
  <c r="AI89" i="18"/>
  <c r="AH89" i="18"/>
  <c r="AI87" i="18"/>
  <c r="AH87" i="18"/>
  <c r="AI86" i="18"/>
  <c r="AH86" i="18"/>
  <c r="AG85" i="18"/>
  <c r="AI83" i="18"/>
  <c r="AH83" i="18"/>
  <c r="AI82" i="18"/>
  <c r="AH82" i="18"/>
  <c r="AI81" i="18"/>
  <c r="AH81" i="18"/>
  <c r="AI80" i="18"/>
  <c r="AH80" i="18"/>
  <c r="AI78" i="18"/>
  <c r="AH78" i="18"/>
  <c r="AI77" i="18"/>
  <c r="AH77" i="18"/>
  <c r="AI76" i="18"/>
  <c r="AH76" i="18"/>
  <c r="AI75" i="18"/>
  <c r="AH75" i="18"/>
  <c r="AI74" i="18"/>
  <c r="AH74" i="18"/>
  <c r="AI72" i="18"/>
  <c r="AH72" i="18"/>
  <c r="AI71" i="18"/>
  <c r="AH71" i="18"/>
  <c r="AI70" i="18"/>
  <c r="AH70" i="18"/>
  <c r="AI69" i="18"/>
  <c r="AH69" i="18"/>
  <c r="AI68" i="18"/>
  <c r="AH68" i="18"/>
  <c r="AI67" i="18"/>
  <c r="AH67" i="18"/>
  <c r="AI66" i="18"/>
  <c r="AH66" i="18"/>
  <c r="AI64" i="18"/>
  <c r="AH64" i="18"/>
  <c r="AI62" i="18"/>
  <c r="AH62" i="18"/>
  <c r="AI60" i="18"/>
  <c r="AH60" i="18"/>
  <c r="AI57" i="18"/>
  <c r="AH57" i="18"/>
  <c r="AI56" i="18"/>
  <c r="AH56" i="18"/>
  <c r="AI55" i="18"/>
  <c r="AH55" i="18"/>
  <c r="AI53" i="18"/>
  <c r="AH53" i="18"/>
  <c r="AI51" i="18"/>
  <c r="AH51" i="18"/>
  <c r="AI50" i="18"/>
  <c r="AH50" i="18"/>
  <c r="AG48" i="18"/>
  <c r="AI47" i="18"/>
  <c r="AH47" i="18"/>
  <c r="AI46" i="18"/>
  <c r="AH46" i="18"/>
  <c r="AI45" i="18"/>
  <c r="AH45" i="18"/>
  <c r="AI44" i="18"/>
  <c r="AH44" i="18"/>
  <c r="AI43" i="18"/>
  <c r="AH43" i="18"/>
  <c r="AI42" i="18"/>
  <c r="AH42" i="18"/>
  <c r="AI37" i="18"/>
  <c r="AH37" i="18"/>
  <c r="AI35" i="18"/>
  <c r="AH35" i="18"/>
  <c r="AI34" i="18"/>
  <c r="AH34" i="18"/>
  <c r="AI32" i="18"/>
  <c r="AH32" i="18"/>
  <c r="AI31" i="18"/>
  <c r="AH31" i="18"/>
  <c r="AI30" i="18"/>
  <c r="AH30" i="18"/>
  <c r="AI29" i="18"/>
  <c r="AH29" i="18"/>
  <c r="AI28" i="18"/>
  <c r="AH28" i="18"/>
  <c r="AI27" i="18"/>
  <c r="AH27" i="18"/>
  <c r="AI26" i="18"/>
  <c r="AH26" i="18"/>
  <c r="AI24" i="18"/>
  <c r="AH24" i="18"/>
  <c r="AI23" i="18"/>
  <c r="AH23" i="18"/>
  <c r="AI22" i="18"/>
  <c r="AH22" i="18"/>
  <c r="AG21" i="18"/>
  <c r="AG20" i="18" s="1"/>
  <c r="AI19" i="18"/>
  <c r="AH19" i="18"/>
  <c r="AI18" i="18"/>
  <c r="AH18" i="18"/>
  <c r="AI17" i="18"/>
  <c r="AH17" i="18"/>
  <c r="AI16" i="18"/>
  <c r="AH16" i="18"/>
  <c r="AI15" i="18"/>
  <c r="AH15" i="18"/>
  <c r="AI14" i="18"/>
  <c r="AH14" i="18"/>
  <c r="AI13" i="18"/>
  <c r="AH13" i="18"/>
  <c r="AI11" i="18"/>
  <c r="AH11" i="18"/>
  <c r="AI10" i="18"/>
  <c r="AH10" i="18"/>
  <c r="AG9" i="18"/>
  <c r="AG8" i="18" s="1"/>
  <c r="AF93" i="18"/>
  <c r="AE93" i="18"/>
  <c r="AF92" i="18"/>
  <c r="AE92" i="18"/>
  <c r="AF91" i="18"/>
  <c r="AE91" i="18"/>
  <c r="AF90" i="18"/>
  <c r="AE90" i="18"/>
  <c r="AF89" i="18"/>
  <c r="AE89" i="18"/>
  <c r="AF87" i="18"/>
  <c r="AE87" i="18"/>
  <c r="AF86" i="18"/>
  <c r="AE86" i="18"/>
  <c r="AD85" i="18"/>
  <c r="AF83" i="18"/>
  <c r="AE83" i="18"/>
  <c r="AF82" i="18"/>
  <c r="AE82" i="18"/>
  <c r="AF81" i="18"/>
  <c r="AE81" i="18"/>
  <c r="AF80" i="18"/>
  <c r="AE80" i="18"/>
  <c r="AF78" i="18"/>
  <c r="AE78" i="18"/>
  <c r="AF77" i="18"/>
  <c r="AE77" i="18"/>
  <c r="AF76" i="18"/>
  <c r="AE76" i="18"/>
  <c r="AF75" i="18"/>
  <c r="AE75" i="18"/>
  <c r="AF74" i="18"/>
  <c r="AE74" i="18"/>
  <c r="AF72" i="18"/>
  <c r="AE72" i="18"/>
  <c r="AF71" i="18"/>
  <c r="AE71" i="18"/>
  <c r="AF70" i="18"/>
  <c r="AE70" i="18"/>
  <c r="AF69" i="18"/>
  <c r="AE69" i="18"/>
  <c r="AF68" i="18"/>
  <c r="AE68" i="18"/>
  <c r="AF67" i="18"/>
  <c r="AE67" i="18"/>
  <c r="AF66" i="18"/>
  <c r="AE66" i="18"/>
  <c r="AF64" i="18"/>
  <c r="AE64" i="18"/>
  <c r="AF62" i="18"/>
  <c r="AE62" i="18"/>
  <c r="AF60" i="18"/>
  <c r="AE60" i="18"/>
  <c r="AF57" i="18"/>
  <c r="AE57" i="18"/>
  <c r="AF56" i="18"/>
  <c r="AE56" i="18"/>
  <c r="AF55" i="18"/>
  <c r="AE55" i="18"/>
  <c r="AF53" i="18"/>
  <c r="AE53" i="18"/>
  <c r="AF51" i="18"/>
  <c r="AE51" i="18"/>
  <c r="AF50" i="18"/>
  <c r="AE50" i="18"/>
  <c r="AD48" i="18"/>
  <c r="AF47" i="18"/>
  <c r="AE47" i="18"/>
  <c r="AF46" i="18"/>
  <c r="AE46" i="18"/>
  <c r="AF45" i="18"/>
  <c r="AE45" i="18"/>
  <c r="AF44" i="18"/>
  <c r="AE44" i="18"/>
  <c r="AF43" i="18"/>
  <c r="AE43" i="18"/>
  <c r="AF42" i="18"/>
  <c r="AE42" i="18"/>
  <c r="AF37" i="18"/>
  <c r="AE37" i="18"/>
  <c r="AF35" i="18"/>
  <c r="AE35" i="18"/>
  <c r="AF34" i="18"/>
  <c r="AE34" i="18"/>
  <c r="AF32" i="18"/>
  <c r="AE32" i="18"/>
  <c r="AF31" i="18"/>
  <c r="AE31" i="18"/>
  <c r="AF30" i="18"/>
  <c r="AE30" i="18"/>
  <c r="AF29" i="18"/>
  <c r="AE29" i="18"/>
  <c r="AF28" i="18"/>
  <c r="AE28" i="18"/>
  <c r="AF27" i="18"/>
  <c r="AE27" i="18"/>
  <c r="AF26" i="18"/>
  <c r="AE26" i="18"/>
  <c r="AF24" i="18"/>
  <c r="AE24" i="18"/>
  <c r="AF23" i="18"/>
  <c r="AE23" i="18"/>
  <c r="AF22" i="18"/>
  <c r="AE22" i="18"/>
  <c r="AD21" i="18"/>
  <c r="AD20" i="18" s="1"/>
  <c r="AF19" i="18"/>
  <c r="AE19" i="18"/>
  <c r="AF18" i="18"/>
  <c r="AE18" i="18"/>
  <c r="AF17" i="18"/>
  <c r="AE17" i="18"/>
  <c r="AF16" i="18"/>
  <c r="AE16" i="18"/>
  <c r="AF15" i="18"/>
  <c r="AE15" i="18"/>
  <c r="AF14" i="18"/>
  <c r="AE14" i="18"/>
  <c r="AF13" i="18"/>
  <c r="AE13" i="18"/>
  <c r="AF11" i="18"/>
  <c r="AE11" i="18"/>
  <c r="AF10" i="18"/>
  <c r="AE10" i="18"/>
  <c r="AD9" i="18"/>
  <c r="AD8" i="18" s="1"/>
  <c r="AC93" i="18"/>
  <c r="AB93" i="18"/>
  <c r="AC92" i="18"/>
  <c r="AB92" i="18"/>
  <c r="AC91" i="18"/>
  <c r="AB91" i="18"/>
  <c r="AC90" i="18"/>
  <c r="AB90" i="18"/>
  <c r="AC89" i="18"/>
  <c r="AB89" i="18"/>
  <c r="AC87" i="18"/>
  <c r="AB87" i="18"/>
  <c r="AC86" i="18"/>
  <c r="AB86" i="18"/>
  <c r="AA85" i="18"/>
  <c r="AC83" i="18"/>
  <c r="AB83" i="18"/>
  <c r="AC82" i="18"/>
  <c r="AB82" i="18"/>
  <c r="AC81" i="18"/>
  <c r="AB81" i="18"/>
  <c r="AC80" i="18"/>
  <c r="AB80" i="18"/>
  <c r="AC78" i="18"/>
  <c r="AB78" i="18"/>
  <c r="AC77" i="18"/>
  <c r="AB77" i="18"/>
  <c r="AC76" i="18"/>
  <c r="AB76" i="18"/>
  <c r="AC75" i="18"/>
  <c r="AB75" i="18"/>
  <c r="AC74" i="18"/>
  <c r="AB74" i="18"/>
  <c r="AC72" i="18"/>
  <c r="AB72" i="18"/>
  <c r="AC71" i="18"/>
  <c r="AB71" i="18"/>
  <c r="AC70" i="18"/>
  <c r="AB70" i="18"/>
  <c r="AC69" i="18"/>
  <c r="AB69" i="18"/>
  <c r="AC68" i="18"/>
  <c r="AB68" i="18"/>
  <c r="AC67" i="18"/>
  <c r="AB67" i="18"/>
  <c r="AC66" i="18"/>
  <c r="AB66" i="18"/>
  <c r="AC64" i="18"/>
  <c r="AB64" i="18"/>
  <c r="AC62" i="18"/>
  <c r="AB62" i="18"/>
  <c r="AC60" i="18"/>
  <c r="AB60" i="18"/>
  <c r="AC57" i="18"/>
  <c r="AB57" i="18"/>
  <c r="AC56" i="18"/>
  <c r="AB56" i="18"/>
  <c r="AC55" i="18"/>
  <c r="AB55" i="18"/>
  <c r="AC53" i="18"/>
  <c r="AB53" i="18"/>
  <c r="AC51" i="18"/>
  <c r="AB51" i="18"/>
  <c r="AC50" i="18"/>
  <c r="AB50" i="18"/>
  <c r="AA48" i="18"/>
  <c r="AC47" i="18"/>
  <c r="AB47" i="18"/>
  <c r="AC46" i="18"/>
  <c r="AB46" i="18"/>
  <c r="AC45" i="18"/>
  <c r="AB45" i="18"/>
  <c r="AC44" i="18"/>
  <c r="AB44" i="18"/>
  <c r="AC43" i="18"/>
  <c r="AB43" i="18"/>
  <c r="AC42" i="18"/>
  <c r="AB42" i="18"/>
  <c r="AC37" i="18"/>
  <c r="AB37" i="18"/>
  <c r="AC35" i="18"/>
  <c r="AB35" i="18"/>
  <c r="AC34" i="18"/>
  <c r="AB34" i="18"/>
  <c r="AC32" i="18"/>
  <c r="AB32" i="18"/>
  <c r="AC31" i="18"/>
  <c r="AB31" i="18"/>
  <c r="AC30" i="18"/>
  <c r="AB30" i="18"/>
  <c r="AC29" i="18"/>
  <c r="AB29" i="18"/>
  <c r="AC28" i="18"/>
  <c r="AB28" i="18"/>
  <c r="AC27" i="18"/>
  <c r="AB27" i="18"/>
  <c r="AC26" i="18"/>
  <c r="AB26" i="18"/>
  <c r="AC24" i="18"/>
  <c r="AB24" i="18"/>
  <c r="AC23" i="18"/>
  <c r="AB23" i="18"/>
  <c r="AC22" i="18"/>
  <c r="AB22" i="18"/>
  <c r="AA21" i="18"/>
  <c r="AA20" i="18" s="1"/>
  <c r="AC19" i="18"/>
  <c r="AB19" i="18"/>
  <c r="AC18" i="18"/>
  <c r="AB18" i="18"/>
  <c r="AC17" i="18"/>
  <c r="AB17" i="18"/>
  <c r="AC16" i="18"/>
  <c r="AB16" i="18"/>
  <c r="AC15" i="18"/>
  <c r="AB15" i="18"/>
  <c r="AC14" i="18"/>
  <c r="AB14" i="18"/>
  <c r="AC13" i="18"/>
  <c r="AB13" i="18"/>
  <c r="AC11" i="18"/>
  <c r="AB11" i="18"/>
  <c r="AC10" i="18"/>
  <c r="AB10" i="18"/>
  <c r="AA9" i="18"/>
  <c r="AA8" i="18" s="1"/>
  <c r="Z93" i="18"/>
  <c r="Y93" i="18"/>
  <c r="Z92" i="18"/>
  <c r="Y92" i="18"/>
  <c r="Z91" i="18"/>
  <c r="Y91" i="18"/>
  <c r="Z90" i="18"/>
  <c r="Y90" i="18"/>
  <c r="Z89" i="18"/>
  <c r="Y89" i="18"/>
  <c r="Z87" i="18"/>
  <c r="Y87" i="18"/>
  <c r="Z86" i="18"/>
  <c r="Y86" i="18"/>
  <c r="X85" i="18"/>
  <c r="Z83" i="18"/>
  <c r="Y83" i="18"/>
  <c r="Z82" i="18"/>
  <c r="Y82" i="18"/>
  <c r="Z81" i="18"/>
  <c r="Y81" i="18"/>
  <c r="Z80" i="18"/>
  <c r="Y80" i="18"/>
  <c r="Z78" i="18"/>
  <c r="Y78" i="18"/>
  <c r="Z77" i="18"/>
  <c r="Y77" i="18"/>
  <c r="Z76" i="18"/>
  <c r="Y76" i="18"/>
  <c r="Z75" i="18"/>
  <c r="Y75" i="18"/>
  <c r="Z74" i="18"/>
  <c r="Y74" i="18"/>
  <c r="Z72" i="18"/>
  <c r="Y72" i="18"/>
  <c r="Z71" i="18"/>
  <c r="Y71" i="18"/>
  <c r="Z70" i="18"/>
  <c r="Y70" i="18"/>
  <c r="Z69" i="18"/>
  <c r="Y69" i="18"/>
  <c r="Z68" i="18"/>
  <c r="Y68" i="18"/>
  <c r="Z67" i="18"/>
  <c r="Y67" i="18"/>
  <c r="Z66" i="18"/>
  <c r="Y66" i="18"/>
  <c r="Z64" i="18"/>
  <c r="Y64" i="18"/>
  <c r="Z62" i="18"/>
  <c r="Y62" i="18"/>
  <c r="Z60" i="18"/>
  <c r="Y60" i="18"/>
  <c r="Z57" i="18"/>
  <c r="Y57" i="18"/>
  <c r="Z56" i="18"/>
  <c r="Y56" i="18"/>
  <c r="Z55" i="18"/>
  <c r="Y55" i="18"/>
  <c r="Z53" i="18"/>
  <c r="Y53" i="18"/>
  <c r="Z51" i="18"/>
  <c r="Y51" i="18"/>
  <c r="Z50" i="18"/>
  <c r="Y50" i="18"/>
  <c r="X48" i="18"/>
  <c r="Z47" i="18"/>
  <c r="Y47" i="18"/>
  <c r="Z46" i="18"/>
  <c r="Y46" i="18"/>
  <c r="Z45" i="18"/>
  <c r="Y45" i="18"/>
  <c r="Z44" i="18"/>
  <c r="Y44" i="18"/>
  <c r="Z43" i="18"/>
  <c r="Y43" i="18"/>
  <c r="Z42" i="18"/>
  <c r="Y42" i="18"/>
  <c r="Z37" i="18"/>
  <c r="Y37" i="18"/>
  <c r="Z35" i="18"/>
  <c r="Y35" i="18"/>
  <c r="Z34" i="18"/>
  <c r="Y34" i="18"/>
  <c r="Z32" i="18"/>
  <c r="Y32" i="18"/>
  <c r="Z31" i="18"/>
  <c r="Y31" i="18"/>
  <c r="Z30" i="18"/>
  <c r="Y30" i="18"/>
  <c r="Z29" i="18"/>
  <c r="Y29" i="18"/>
  <c r="Z28" i="18"/>
  <c r="Y28" i="18"/>
  <c r="Z27" i="18"/>
  <c r="Y27" i="18"/>
  <c r="Z26" i="18"/>
  <c r="Y26" i="18"/>
  <c r="Z24" i="18"/>
  <c r="Y24" i="18"/>
  <c r="Z23" i="18"/>
  <c r="Y23" i="18"/>
  <c r="Z22" i="18"/>
  <c r="Y22" i="18"/>
  <c r="X21" i="18"/>
  <c r="X20" i="18" s="1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1" i="18"/>
  <c r="Y11" i="18"/>
  <c r="Z10" i="18"/>
  <c r="Y10" i="18"/>
  <c r="X9" i="18"/>
  <c r="X8" i="18" s="1"/>
  <c r="W93" i="18"/>
  <c r="V93" i="18"/>
  <c r="W92" i="18"/>
  <c r="V92" i="18"/>
  <c r="W91" i="18"/>
  <c r="V91" i="18"/>
  <c r="W90" i="18"/>
  <c r="V90" i="18"/>
  <c r="W89" i="18"/>
  <c r="V89" i="18"/>
  <c r="W87" i="18"/>
  <c r="V87" i="18"/>
  <c r="W86" i="18"/>
  <c r="V86" i="18"/>
  <c r="U85" i="18"/>
  <c r="W83" i="18"/>
  <c r="V83" i="18"/>
  <c r="W82" i="18"/>
  <c r="V82" i="18"/>
  <c r="W81" i="18"/>
  <c r="V81" i="18"/>
  <c r="W80" i="18"/>
  <c r="V80" i="18"/>
  <c r="W78" i="18"/>
  <c r="V78" i="18"/>
  <c r="W77" i="18"/>
  <c r="V77" i="18"/>
  <c r="W76" i="18"/>
  <c r="V76" i="18"/>
  <c r="W75" i="18"/>
  <c r="V75" i="18"/>
  <c r="W74" i="18"/>
  <c r="V74" i="18"/>
  <c r="W72" i="18"/>
  <c r="V72" i="18"/>
  <c r="W71" i="18"/>
  <c r="V71" i="18"/>
  <c r="W70" i="18"/>
  <c r="V70" i="18"/>
  <c r="W69" i="18"/>
  <c r="V69" i="18"/>
  <c r="W68" i="18"/>
  <c r="V68" i="18"/>
  <c r="W67" i="18"/>
  <c r="V67" i="18"/>
  <c r="W66" i="18"/>
  <c r="V66" i="18"/>
  <c r="W64" i="18"/>
  <c r="V64" i="18"/>
  <c r="W62" i="18"/>
  <c r="V62" i="18"/>
  <c r="W60" i="18"/>
  <c r="V60" i="18"/>
  <c r="W57" i="18"/>
  <c r="V57" i="18"/>
  <c r="W56" i="18"/>
  <c r="V56" i="18"/>
  <c r="W55" i="18"/>
  <c r="V55" i="18"/>
  <c r="W53" i="18"/>
  <c r="V53" i="18"/>
  <c r="W51" i="18"/>
  <c r="V51" i="18"/>
  <c r="W50" i="18"/>
  <c r="V50" i="18"/>
  <c r="U48" i="18"/>
  <c r="W47" i="18"/>
  <c r="V47" i="18"/>
  <c r="W46" i="18"/>
  <c r="V46" i="18"/>
  <c r="W45" i="18"/>
  <c r="V45" i="18"/>
  <c r="W44" i="18"/>
  <c r="V44" i="18"/>
  <c r="W43" i="18"/>
  <c r="V43" i="18"/>
  <c r="W42" i="18"/>
  <c r="V42" i="18"/>
  <c r="W37" i="18"/>
  <c r="V37" i="18"/>
  <c r="W35" i="18"/>
  <c r="V35" i="18"/>
  <c r="W34" i="18"/>
  <c r="V34" i="18"/>
  <c r="W32" i="18"/>
  <c r="V32" i="18"/>
  <c r="W31" i="18"/>
  <c r="V31" i="18"/>
  <c r="W30" i="18"/>
  <c r="V30" i="18"/>
  <c r="W29" i="18"/>
  <c r="V29" i="18"/>
  <c r="W28" i="18"/>
  <c r="V28" i="18"/>
  <c r="W27" i="18"/>
  <c r="V27" i="18"/>
  <c r="W26" i="18"/>
  <c r="V26" i="18"/>
  <c r="W24" i="18"/>
  <c r="V24" i="18"/>
  <c r="W23" i="18"/>
  <c r="V23" i="18"/>
  <c r="W22" i="18"/>
  <c r="V22" i="18"/>
  <c r="U21" i="18"/>
  <c r="U20" i="18" s="1"/>
  <c r="W19" i="18"/>
  <c r="V19" i="18"/>
  <c r="W18" i="18"/>
  <c r="V18" i="18"/>
  <c r="W17" i="18"/>
  <c r="V17" i="18"/>
  <c r="W16" i="18"/>
  <c r="V16" i="18"/>
  <c r="W15" i="18"/>
  <c r="V15" i="18"/>
  <c r="W14" i="18"/>
  <c r="V14" i="18"/>
  <c r="W13" i="18"/>
  <c r="V13" i="18"/>
  <c r="W11" i="18"/>
  <c r="V11" i="18"/>
  <c r="W10" i="18"/>
  <c r="V10" i="18"/>
  <c r="U9" i="18"/>
  <c r="U8" i="18" s="1"/>
  <c r="T93" i="18"/>
  <c r="S93" i="18"/>
  <c r="T92" i="18"/>
  <c r="S92" i="18"/>
  <c r="T91" i="18"/>
  <c r="S91" i="18"/>
  <c r="T90" i="18"/>
  <c r="S90" i="18"/>
  <c r="T89" i="18"/>
  <c r="S89" i="18"/>
  <c r="T87" i="18"/>
  <c r="S87" i="18"/>
  <c r="T86" i="18"/>
  <c r="S86" i="18"/>
  <c r="R85" i="18"/>
  <c r="T83" i="18"/>
  <c r="S83" i="18"/>
  <c r="T82" i="18"/>
  <c r="S82" i="18"/>
  <c r="T81" i="18"/>
  <c r="S81" i="18"/>
  <c r="T80" i="18"/>
  <c r="S80" i="18"/>
  <c r="T78" i="18"/>
  <c r="S78" i="18"/>
  <c r="T77" i="18"/>
  <c r="S77" i="18"/>
  <c r="T76" i="18"/>
  <c r="S76" i="18"/>
  <c r="T75" i="18"/>
  <c r="S75" i="18"/>
  <c r="T74" i="18"/>
  <c r="S74" i="18"/>
  <c r="T72" i="18"/>
  <c r="S72" i="18"/>
  <c r="T71" i="18"/>
  <c r="S71" i="18"/>
  <c r="T70" i="18"/>
  <c r="S70" i="18"/>
  <c r="T69" i="18"/>
  <c r="S69" i="18"/>
  <c r="T68" i="18"/>
  <c r="S68" i="18"/>
  <c r="T67" i="18"/>
  <c r="S67" i="18"/>
  <c r="T66" i="18"/>
  <c r="S66" i="18"/>
  <c r="T64" i="18"/>
  <c r="S64" i="18"/>
  <c r="T62" i="18"/>
  <c r="S62" i="18"/>
  <c r="T60" i="18"/>
  <c r="S60" i="18"/>
  <c r="T57" i="18"/>
  <c r="S57" i="18"/>
  <c r="T56" i="18"/>
  <c r="S56" i="18"/>
  <c r="T55" i="18"/>
  <c r="S55" i="18"/>
  <c r="T53" i="18"/>
  <c r="S53" i="18"/>
  <c r="T51" i="18"/>
  <c r="S51" i="18"/>
  <c r="T50" i="18"/>
  <c r="S50" i="18"/>
  <c r="R48" i="18"/>
  <c r="T47" i="18"/>
  <c r="S47" i="18"/>
  <c r="T46" i="18"/>
  <c r="S46" i="18"/>
  <c r="T45" i="18"/>
  <c r="S45" i="18"/>
  <c r="T44" i="18"/>
  <c r="S44" i="18"/>
  <c r="T43" i="18"/>
  <c r="S43" i="18"/>
  <c r="T42" i="18"/>
  <c r="S42" i="18"/>
  <c r="T37" i="18"/>
  <c r="S37" i="18"/>
  <c r="T35" i="18"/>
  <c r="S35" i="18"/>
  <c r="T34" i="18"/>
  <c r="S34" i="18"/>
  <c r="T32" i="18"/>
  <c r="S32" i="18"/>
  <c r="T31" i="18"/>
  <c r="S31" i="18"/>
  <c r="T30" i="18"/>
  <c r="S30" i="18"/>
  <c r="T29" i="18"/>
  <c r="S29" i="18"/>
  <c r="T28" i="18"/>
  <c r="S28" i="18"/>
  <c r="T27" i="18"/>
  <c r="S27" i="18"/>
  <c r="T26" i="18"/>
  <c r="S26" i="18"/>
  <c r="T24" i="18"/>
  <c r="S24" i="18"/>
  <c r="T23" i="18"/>
  <c r="S23" i="18"/>
  <c r="T22" i="18"/>
  <c r="S22" i="18"/>
  <c r="R21" i="18"/>
  <c r="R20" i="18" s="1"/>
  <c r="T19" i="18"/>
  <c r="S19" i="18"/>
  <c r="T18" i="18"/>
  <c r="S18" i="18"/>
  <c r="T17" i="18"/>
  <c r="S17" i="18"/>
  <c r="T16" i="18"/>
  <c r="S16" i="18"/>
  <c r="T15" i="18"/>
  <c r="S15" i="18"/>
  <c r="T14" i="18"/>
  <c r="S14" i="18"/>
  <c r="T13" i="18"/>
  <c r="S13" i="18"/>
  <c r="T11" i="18"/>
  <c r="S11" i="18"/>
  <c r="T10" i="18"/>
  <c r="S10" i="18"/>
  <c r="R9" i="18"/>
  <c r="R8" i="18" s="1"/>
  <c r="Q93" i="18"/>
  <c r="P93" i="18"/>
  <c r="Q92" i="18"/>
  <c r="P92" i="18"/>
  <c r="Q91" i="18"/>
  <c r="P91" i="18"/>
  <c r="Q90" i="18"/>
  <c r="P90" i="18"/>
  <c r="Q89" i="18"/>
  <c r="P89" i="18"/>
  <c r="Q87" i="18"/>
  <c r="P87" i="18"/>
  <c r="Q86" i="18"/>
  <c r="P86" i="18"/>
  <c r="O85" i="18"/>
  <c r="Q83" i="18"/>
  <c r="P83" i="18"/>
  <c r="Q82" i="18"/>
  <c r="P82" i="18"/>
  <c r="Q81" i="18"/>
  <c r="P81" i="18"/>
  <c r="Q80" i="18"/>
  <c r="P80" i="18"/>
  <c r="Q78" i="18"/>
  <c r="P78" i="18"/>
  <c r="Q77" i="18"/>
  <c r="P77" i="18"/>
  <c r="Q76" i="18"/>
  <c r="P76" i="18"/>
  <c r="Q75" i="18"/>
  <c r="P75" i="18"/>
  <c r="Q74" i="18"/>
  <c r="P74" i="18"/>
  <c r="Q72" i="18"/>
  <c r="P72" i="18"/>
  <c r="Q71" i="18"/>
  <c r="P71" i="18"/>
  <c r="Q70" i="18"/>
  <c r="P70" i="18"/>
  <c r="Q69" i="18"/>
  <c r="P69" i="18"/>
  <c r="Q68" i="18"/>
  <c r="P68" i="18"/>
  <c r="Q67" i="18"/>
  <c r="P67" i="18"/>
  <c r="Q66" i="18"/>
  <c r="P66" i="18"/>
  <c r="Q64" i="18"/>
  <c r="P64" i="18"/>
  <c r="Q62" i="18"/>
  <c r="P62" i="18"/>
  <c r="Q60" i="18"/>
  <c r="P60" i="18"/>
  <c r="Q57" i="18"/>
  <c r="P57" i="18"/>
  <c r="Q56" i="18"/>
  <c r="P56" i="18"/>
  <c r="Q55" i="18"/>
  <c r="P55" i="18"/>
  <c r="Q53" i="18"/>
  <c r="P53" i="18"/>
  <c r="Q51" i="18"/>
  <c r="P51" i="18"/>
  <c r="Q50" i="18"/>
  <c r="P50" i="18"/>
  <c r="O48" i="18"/>
  <c r="Q47" i="18"/>
  <c r="P47" i="18"/>
  <c r="Q46" i="18"/>
  <c r="P46" i="18"/>
  <c r="Q45" i="18"/>
  <c r="P45" i="18"/>
  <c r="Q44" i="18"/>
  <c r="P44" i="18"/>
  <c r="Q43" i="18"/>
  <c r="P43" i="18"/>
  <c r="Q42" i="18"/>
  <c r="P42" i="18"/>
  <c r="Q37" i="18"/>
  <c r="P37" i="18"/>
  <c r="Q35" i="18"/>
  <c r="P35" i="18"/>
  <c r="Q34" i="18"/>
  <c r="P34" i="18"/>
  <c r="Q32" i="18"/>
  <c r="P32" i="18"/>
  <c r="Q31" i="18"/>
  <c r="P31" i="18"/>
  <c r="Q30" i="18"/>
  <c r="P30" i="18"/>
  <c r="Q29" i="18"/>
  <c r="P29" i="18"/>
  <c r="Q28" i="18"/>
  <c r="P28" i="18"/>
  <c r="Q27" i="18"/>
  <c r="P27" i="18"/>
  <c r="Q26" i="18"/>
  <c r="P26" i="18"/>
  <c r="Q24" i="18"/>
  <c r="P24" i="18"/>
  <c r="Q23" i="18"/>
  <c r="P23" i="18"/>
  <c r="Q22" i="18"/>
  <c r="P22" i="18"/>
  <c r="O21" i="18"/>
  <c r="O20" i="18" s="1"/>
  <c r="Q19" i="18"/>
  <c r="P19" i="18"/>
  <c r="Q18" i="18"/>
  <c r="P18" i="18"/>
  <c r="Q17" i="18"/>
  <c r="P17" i="18"/>
  <c r="Q16" i="18"/>
  <c r="P16" i="18"/>
  <c r="Q15" i="18"/>
  <c r="P15" i="18"/>
  <c r="Q14" i="18"/>
  <c r="P14" i="18"/>
  <c r="Q13" i="18"/>
  <c r="P13" i="18"/>
  <c r="Q11" i="18"/>
  <c r="P11" i="18"/>
  <c r="Q10" i="18"/>
  <c r="P10" i="18"/>
  <c r="O9" i="18"/>
  <c r="O8" i="18" s="1"/>
  <c r="N93" i="18"/>
  <c r="M93" i="18"/>
  <c r="N92" i="18"/>
  <c r="M92" i="18"/>
  <c r="N91" i="18"/>
  <c r="M91" i="18"/>
  <c r="N90" i="18"/>
  <c r="M90" i="18"/>
  <c r="N89" i="18"/>
  <c r="M89" i="18"/>
  <c r="N87" i="18"/>
  <c r="M87" i="18"/>
  <c r="N86" i="18"/>
  <c r="M86" i="18"/>
  <c r="L85" i="18"/>
  <c r="N83" i="18"/>
  <c r="M83" i="18"/>
  <c r="N82" i="18"/>
  <c r="M82" i="18"/>
  <c r="N81" i="18"/>
  <c r="M81" i="18"/>
  <c r="N80" i="18"/>
  <c r="M80" i="18"/>
  <c r="N78" i="18"/>
  <c r="M78" i="18"/>
  <c r="N77" i="18"/>
  <c r="M77" i="18"/>
  <c r="N76" i="18"/>
  <c r="M76" i="18"/>
  <c r="N75" i="18"/>
  <c r="M75" i="18"/>
  <c r="N74" i="18"/>
  <c r="M74" i="18"/>
  <c r="N72" i="18"/>
  <c r="M72" i="18"/>
  <c r="N71" i="18"/>
  <c r="M71" i="18"/>
  <c r="N70" i="18"/>
  <c r="M70" i="18"/>
  <c r="N69" i="18"/>
  <c r="M69" i="18"/>
  <c r="N68" i="18"/>
  <c r="M68" i="18"/>
  <c r="N67" i="18"/>
  <c r="M67" i="18"/>
  <c r="N66" i="18"/>
  <c r="M66" i="18"/>
  <c r="N64" i="18"/>
  <c r="M64" i="18"/>
  <c r="N62" i="18"/>
  <c r="M62" i="18"/>
  <c r="N60" i="18"/>
  <c r="M60" i="18"/>
  <c r="N57" i="18"/>
  <c r="M57" i="18"/>
  <c r="N56" i="18"/>
  <c r="M56" i="18"/>
  <c r="N55" i="18"/>
  <c r="M55" i="18"/>
  <c r="N53" i="18"/>
  <c r="M53" i="18"/>
  <c r="N51" i="18"/>
  <c r="M51" i="18"/>
  <c r="N50" i="18"/>
  <c r="M50" i="18"/>
  <c r="L48" i="18"/>
  <c r="N47" i="18"/>
  <c r="M47" i="18"/>
  <c r="N46" i="18"/>
  <c r="M46" i="18"/>
  <c r="N45" i="18"/>
  <c r="M45" i="18"/>
  <c r="N44" i="18"/>
  <c r="M44" i="18"/>
  <c r="N43" i="18"/>
  <c r="M43" i="18"/>
  <c r="N42" i="18"/>
  <c r="M42" i="18"/>
  <c r="N37" i="18"/>
  <c r="M37" i="18"/>
  <c r="N35" i="18"/>
  <c r="M35" i="18"/>
  <c r="N34" i="18"/>
  <c r="M34" i="18"/>
  <c r="N32" i="18"/>
  <c r="M32" i="18"/>
  <c r="N31" i="18"/>
  <c r="M31" i="18"/>
  <c r="N30" i="18"/>
  <c r="M30" i="18"/>
  <c r="N29" i="18"/>
  <c r="M29" i="18"/>
  <c r="N28" i="18"/>
  <c r="M28" i="18"/>
  <c r="N27" i="18"/>
  <c r="M27" i="18"/>
  <c r="N26" i="18"/>
  <c r="M26" i="18"/>
  <c r="N24" i="18"/>
  <c r="M24" i="18"/>
  <c r="N23" i="18"/>
  <c r="M23" i="18"/>
  <c r="N22" i="18"/>
  <c r="M22" i="18"/>
  <c r="L21" i="18"/>
  <c r="L20" i="18" s="1"/>
  <c r="N19" i="18"/>
  <c r="M19" i="18"/>
  <c r="N18" i="18"/>
  <c r="M18" i="18"/>
  <c r="N17" i="18"/>
  <c r="M17" i="18"/>
  <c r="N16" i="18"/>
  <c r="M16" i="18"/>
  <c r="N15" i="18"/>
  <c r="M15" i="18"/>
  <c r="N14" i="18"/>
  <c r="M14" i="18"/>
  <c r="N13" i="18"/>
  <c r="M13" i="18"/>
  <c r="N11" i="18"/>
  <c r="M11" i="18"/>
  <c r="N10" i="18"/>
  <c r="M10" i="18"/>
  <c r="L9" i="18"/>
  <c r="L8" i="18" s="1"/>
  <c r="I85" i="18"/>
  <c r="D1" i="18"/>
  <c r="A1" i="18"/>
  <c r="K93" i="18"/>
  <c r="J93" i="18"/>
  <c r="F93" i="18"/>
  <c r="K92" i="18"/>
  <c r="J92" i="18"/>
  <c r="F92" i="18"/>
  <c r="K91" i="18"/>
  <c r="J91" i="18"/>
  <c r="F91" i="18"/>
  <c r="K90" i="18"/>
  <c r="J90" i="18"/>
  <c r="F90" i="18"/>
  <c r="K89" i="18"/>
  <c r="J89" i="18"/>
  <c r="F89" i="18"/>
  <c r="K87" i="18"/>
  <c r="J87" i="18"/>
  <c r="F87" i="18"/>
  <c r="K86" i="18"/>
  <c r="J86" i="18"/>
  <c r="F86" i="18"/>
  <c r="K83" i="18"/>
  <c r="J83" i="18"/>
  <c r="F83" i="18"/>
  <c r="K82" i="18"/>
  <c r="J82" i="18"/>
  <c r="F82" i="18"/>
  <c r="K81" i="18"/>
  <c r="J81" i="18"/>
  <c r="F81" i="18"/>
  <c r="K80" i="18"/>
  <c r="J80" i="18"/>
  <c r="F80" i="18"/>
  <c r="K78" i="18"/>
  <c r="J78" i="18"/>
  <c r="F78" i="18"/>
  <c r="K77" i="18"/>
  <c r="J77" i="18"/>
  <c r="F77" i="18"/>
  <c r="K76" i="18"/>
  <c r="J76" i="18"/>
  <c r="F76" i="18"/>
  <c r="K75" i="18"/>
  <c r="J75" i="18"/>
  <c r="F75" i="18"/>
  <c r="K74" i="18"/>
  <c r="J74" i="18"/>
  <c r="F74" i="18"/>
  <c r="K72" i="18"/>
  <c r="J72" i="18"/>
  <c r="F72" i="18"/>
  <c r="K71" i="18"/>
  <c r="J71" i="18"/>
  <c r="F71" i="18"/>
  <c r="K70" i="18"/>
  <c r="J70" i="18"/>
  <c r="F70" i="18"/>
  <c r="K69" i="18"/>
  <c r="J69" i="18"/>
  <c r="F69" i="18"/>
  <c r="K68" i="18"/>
  <c r="J68" i="18"/>
  <c r="F68" i="18"/>
  <c r="K67" i="18"/>
  <c r="J67" i="18"/>
  <c r="F67" i="18"/>
  <c r="K66" i="18"/>
  <c r="J66" i="18"/>
  <c r="F66" i="18"/>
  <c r="K64" i="18"/>
  <c r="J64" i="18"/>
  <c r="F64" i="18"/>
  <c r="K62" i="18"/>
  <c r="J62" i="18"/>
  <c r="F62" i="18"/>
  <c r="K60" i="18"/>
  <c r="J60" i="18"/>
  <c r="F60" i="18"/>
  <c r="K57" i="18"/>
  <c r="J57" i="18"/>
  <c r="F57" i="18"/>
  <c r="K56" i="18"/>
  <c r="J56" i="18"/>
  <c r="F56" i="18"/>
  <c r="K55" i="18"/>
  <c r="J55" i="18"/>
  <c r="F55" i="18"/>
  <c r="K53" i="18"/>
  <c r="J53" i="18"/>
  <c r="F53" i="18"/>
  <c r="K51" i="18"/>
  <c r="J51" i="18"/>
  <c r="F51" i="18"/>
  <c r="K50" i="18"/>
  <c r="J50" i="18"/>
  <c r="F50" i="18"/>
  <c r="I48" i="18"/>
  <c r="K47" i="18"/>
  <c r="J47" i="18"/>
  <c r="F47" i="18"/>
  <c r="K46" i="18"/>
  <c r="J46" i="18"/>
  <c r="F46" i="18"/>
  <c r="K45" i="18"/>
  <c r="J45" i="18"/>
  <c r="F45" i="18"/>
  <c r="K44" i="18"/>
  <c r="J44" i="18"/>
  <c r="F44" i="18"/>
  <c r="K43" i="18"/>
  <c r="J43" i="18"/>
  <c r="F43" i="18"/>
  <c r="K42" i="18"/>
  <c r="J42" i="18"/>
  <c r="F42" i="18"/>
  <c r="K37" i="18"/>
  <c r="J37" i="18"/>
  <c r="F37" i="18"/>
  <c r="K35" i="18"/>
  <c r="J35" i="18"/>
  <c r="F35" i="18"/>
  <c r="K34" i="18"/>
  <c r="J34" i="18"/>
  <c r="F34" i="18"/>
  <c r="K32" i="18"/>
  <c r="J32" i="18"/>
  <c r="F32" i="18"/>
  <c r="K31" i="18"/>
  <c r="J31" i="18"/>
  <c r="F31" i="18"/>
  <c r="K30" i="18"/>
  <c r="J30" i="18"/>
  <c r="F30" i="18"/>
  <c r="K29" i="18"/>
  <c r="J29" i="18"/>
  <c r="F29" i="18"/>
  <c r="K28" i="18"/>
  <c r="J28" i="18"/>
  <c r="F28" i="18"/>
  <c r="K27" i="18"/>
  <c r="J27" i="18"/>
  <c r="F27" i="18"/>
  <c r="K26" i="18"/>
  <c r="J26" i="18"/>
  <c r="F26" i="18"/>
  <c r="K24" i="18"/>
  <c r="J24" i="18"/>
  <c r="F24" i="18"/>
  <c r="K23" i="18"/>
  <c r="J23" i="18"/>
  <c r="F23" i="18"/>
  <c r="K22" i="18"/>
  <c r="J22" i="18"/>
  <c r="F22" i="18"/>
  <c r="I21" i="18"/>
  <c r="I20" i="18" s="1"/>
  <c r="K19" i="18"/>
  <c r="J19" i="18"/>
  <c r="F19" i="18"/>
  <c r="K18" i="18"/>
  <c r="J18" i="18"/>
  <c r="F18" i="18"/>
  <c r="K17" i="18"/>
  <c r="J17" i="18"/>
  <c r="F17" i="18"/>
  <c r="K16" i="18"/>
  <c r="J16" i="18"/>
  <c r="F16" i="18"/>
  <c r="K15" i="18"/>
  <c r="J15" i="18"/>
  <c r="F15" i="18"/>
  <c r="K14" i="18"/>
  <c r="J14" i="18"/>
  <c r="K13" i="18"/>
  <c r="J13" i="18"/>
  <c r="F13" i="18"/>
  <c r="K11" i="18"/>
  <c r="J11" i="18"/>
  <c r="F11" i="18"/>
  <c r="K10" i="18"/>
  <c r="J10" i="18"/>
  <c r="F10" i="18"/>
  <c r="I9" i="18"/>
  <c r="I8" i="18" s="1"/>
  <c r="D3" i="18"/>
  <c r="D2" i="18"/>
  <c r="BA43" i="7"/>
  <c r="AZ43" i="7"/>
  <c r="AX43" i="7"/>
  <c r="AW43" i="7"/>
  <c r="AU43" i="7"/>
  <c r="AT43" i="7"/>
  <c r="AR43" i="7"/>
  <c r="AQ43" i="7"/>
  <c r="AO43" i="7"/>
  <c r="AN43" i="7"/>
  <c r="AL43" i="7"/>
  <c r="AK43" i="7"/>
  <c r="AI43" i="7"/>
  <c r="AH43" i="7"/>
  <c r="AF43" i="7"/>
  <c r="AE43" i="7"/>
  <c r="AC43" i="7"/>
  <c r="AB43" i="7"/>
  <c r="Z43" i="7"/>
  <c r="Y43" i="7"/>
  <c r="W43" i="7"/>
  <c r="V43" i="7"/>
  <c r="T43" i="7"/>
  <c r="S43" i="7"/>
  <c r="Q43" i="7"/>
  <c r="P43" i="7"/>
  <c r="N43" i="7"/>
  <c r="M43" i="7"/>
  <c r="K43" i="7"/>
  <c r="J43" i="7"/>
  <c r="F43" i="7"/>
  <c r="F44" i="7"/>
  <c r="J44" i="7"/>
  <c r="K44" i="7"/>
  <c r="M44" i="7"/>
  <c r="N44" i="7"/>
  <c r="P44" i="7"/>
  <c r="Q44" i="7"/>
  <c r="S44" i="7"/>
  <c r="T44" i="7"/>
  <c r="V44" i="7"/>
  <c r="W44" i="7"/>
  <c r="Y44" i="7"/>
  <c r="Z44" i="7"/>
  <c r="AB44" i="7"/>
  <c r="AC44" i="7"/>
  <c r="AE44" i="7"/>
  <c r="AF44" i="7"/>
  <c r="AH44" i="7"/>
  <c r="AI44" i="7"/>
  <c r="AK44" i="7"/>
  <c r="AL44" i="7"/>
  <c r="AN44" i="7"/>
  <c r="AO44" i="7"/>
  <c r="AQ44" i="7"/>
  <c r="AR44" i="7"/>
  <c r="AT44" i="7"/>
  <c r="AU44" i="7"/>
  <c r="AW44" i="7"/>
  <c r="AX44" i="7"/>
  <c r="AZ44" i="7"/>
  <c r="BA44" i="7"/>
  <c r="A17" i="18" l="1"/>
  <c r="A24" i="18"/>
  <c r="B57" i="18"/>
  <c r="B67" i="18"/>
  <c r="B74" i="18"/>
  <c r="A77" i="18"/>
  <c r="B83" i="18"/>
  <c r="A89" i="18"/>
  <c r="A51" i="18"/>
  <c r="B15" i="18"/>
  <c r="F20" i="18"/>
  <c r="A31" i="18"/>
  <c r="B42" i="18"/>
  <c r="A45" i="18"/>
  <c r="A13" i="18"/>
  <c r="B17" i="18"/>
  <c r="B24" i="18"/>
  <c r="A28" i="18"/>
  <c r="B31" i="18"/>
  <c r="A35" i="18"/>
  <c r="B45" i="18"/>
  <c r="B51" i="18"/>
  <c r="A56" i="18"/>
  <c r="A71" i="18"/>
  <c r="B77" i="18"/>
  <c r="A81" i="18"/>
  <c r="B89" i="18"/>
  <c r="A92" i="18"/>
  <c r="B13" i="18"/>
  <c r="A22" i="18"/>
  <c r="B28" i="18"/>
  <c r="A29" i="18"/>
  <c r="B35" i="18"/>
  <c r="A43" i="18"/>
  <c r="B56" i="18"/>
  <c r="A68" i="18"/>
  <c r="B71" i="18"/>
  <c r="A75" i="18"/>
  <c r="B81" i="18"/>
  <c r="A86" i="18"/>
  <c r="B92" i="18"/>
  <c r="A10" i="18"/>
  <c r="A18" i="18"/>
  <c r="B22" i="18"/>
  <c r="A26" i="18"/>
  <c r="B29" i="18"/>
  <c r="A32" i="18"/>
  <c r="B43" i="18"/>
  <c r="A46" i="18"/>
  <c r="A53" i="18"/>
  <c r="A60" i="18"/>
  <c r="B68" i="18"/>
  <c r="A69" i="18"/>
  <c r="B75" i="18"/>
  <c r="A78" i="18"/>
  <c r="B86" i="18"/>
  <c r="A90" i="18"/>
  <c r="B18" i="18"/>
  <c r="B26" i="18"/>
  <c r="B32" i="18"/>
  <c r="A37" i="18"/>
  <c r="B46" i="18"/>
  <c r="B53" i="18"/>
  <c r="B60" i="18"/>
  <c r="A66" i="18"/>
  <c r="B69" i="18"/>
  <c r="A72" i="18"/>
  <c r="B78" i="18"/>
  <c r="A82" i="18"/>
  <c r="B90" i="18"/>
  <c r="A93" i="18"/>
  <c r="A14" i="18"/>
  <c r="B14" i="18"/>
  <c r="A16" i="18"/>
  <c r="A23" i="18"/>
  <c r="A30" i="18"/>
  <c r="B37" i="18"/>
  <c r="A44" i="18"/>
  <c r="A50" i="18"/>
  <c r="B66" i="18"/>
  <c r="B72" i="18"/>
  <c r="A76" i="18"/>
  <c r="B82" i="18"/>
  <c r="A87" i="18"/>
  <c r="B93" i="18"/>
  <c r="A11" i="18"/>
  <c r="B16" i="18"/>
  <c r="A19" i="18"/>
  <c r="B23" i="18"/>
  <c r="A27" i="18"/>
  <c r="B30" i="18"/>
  <c r="A34" i="18"/>
  <c r="B44" i="18"/>
  <c r="A47" i="18"/>
  <c r="B50" i="18"/>
  <c r="A55" i="18"/>
  <c r="A62" i="18"/>
  <c r="A64" i="18"/>
  <c r="A70" i="18"/>
  <c r="B76" i="18"/>
  <c r="A80" i="18"/>
  <c r="B87" i="18"/>
  <c r="A91" i="18"/>
  <c r="B10" i="18"/>
  <c r="B11" i="18"/>
  <c r="A15" i="18"/>
  <c r="B19" i="18"/>
  <c r="B27" i="18"/>
  <c r="B34" i="18"/>
  <c r="A42" i="18"/>
  <c r="B47" i="18"/>
  <c r="B55" i="18"/>
  <c r="A57" i="18"/>
  <c r="B62" i="18"/>
  <c r="B64" i="18"/>
  <c r="A67" i="18"/>
  <c r="B70" i="18"/>
  <c r="A74" i="18"/>
  <c r="B80" i="18"/>
  <c r="A83" i="18"/>
  <c r="B91" i="18"/>
  <c r="A169" i="7"/>
  <c r="B170" i="7"/>
  <c r="B165" i="7"/>
  <c r="A166" i="7"/>
  <c r="A43" i="7"/>
  <c r="A167" i="7"/>
  <c r="B169" i="7"/>
  <c r="B43" i="7"/>
  <c r="A165" i="7"/>
  <c r="B167" i="7"/>
  <c r="A173" i="7"/>
  <c r="B166" i="7"/>
  <c r="B44" i="7"/>
  <c r="A172" i="7"/>
  <c r="B173" i="7"/>
  <c r="A44" i="7"/>
  <c r="A171" i="7"/>
  <c r="B172" i="7"/>
  <c r="A170" i="7"/>
  <c r="B171" i="7"/>
  <c r="AD7" i="18"/>
  <c r="N3" i="18"/>
  <c r="AR3" i="18"/>
  <c r="AM7" i="18"/>
  <c r="AS7" i="18"/>
  <c r="AI3" i="18"/>
  <c r="O7" i="18"/>
  <c r="AA7" i="18"/>
  <c r="AB3" i="18"/>
  <c r="AU3" i="18"/>
  <c r="L7" i="18"/>
  <c r="AJ7" i="18"/>
  <c r="AP7" i="18"/>
  <c r="X7" i="18"/>
  <c r="AY7" i="18"/>
  <c r="AF3" i="18"/>
  <c r="U7" i="18"/>
  <c r="W3" i="18"/>
  <c r="Y3" i="18"/>
  <c r="BA3" i="18"/>
  <c r="V3" i="18"/>
  <c r="Z3" i="18"/>
  <c r="AC3" i="18"/>
  <c r="AO3" i="18"/>
  <c r="R7" i="18"/>
  <c r="S3" i="18"/>
  <c r="AN3" i="18"/>
  <c r="AQ3" i="18"/>
  <c r="AT3" i="18"/>
  <c r="AW3" i="18"/>
  <c r="AG7" i="18"/>
  <c r="AX3" i="18"/>
  <c r="P3" i="18"/>
  <c r="AE3" i="18"/>
  <c r="AL3" i="18"/>
  <c r="M3" i="18"/>
  <c r="Q3" i="18"/>
  <c r="T3" i="18"/>
  <c r="AH3" i="18"/>
  <c r="AK3" i="18"/>
  <c r="F164" i="7"/>
  <c r="AV7" i="18"/>
  <c r="F85" i="18"/>
  <c r="F48" i="18"/>
  <c r="F49" i="18"/>
  <c r="F9" i="18"/>
  <c r="K3" i="18"/>
  <c r="J3" i="18"/>
  <c r="F21" i="18"/>
  <c r="CR76" i="16"/>
  <c r="CQ76" i="16"/>
  <c r="CM76" i="16"/>
  <c r="CL76" i="16"/>
  <c r="CH76" i="16"/>
  <c r="CG76" i="16"/>
  <c r="CC76" i="16"/>
  <c r="CB76" i="16"/>
  <c r="BX76" i="16"/>
  <c r="BW76" i="16"/>
  <c r="BS76" i="16"/>
  <c r="BR76" i="16"/>
  <c r="BN76" i="16"/>
  <c r="BM76" i="16"/>
  <c r="BI76" i="16"/>
  <c r="BH76" i="16"/>
  <c r="BD76" i="16"/>
  <c r="BC76" i="16"/>
  <c r="AY76" i="16"/>
  <c r="AX76" i="16"/>
  <c r="AT76" i="16"/>
  <c r="AS76" i="16"/>
  <c r="AO76" i="16"/>
  <c r="AN76" i="16"/>
  <c r="AJ76" i="16"/>
  <c r="AI76" i="16"/>
  <c r="AE76" i="16"/>
  <c r="AD76" i="16"/>
  <c r="Z76" i="16"/>
  <c r="Y76" i="16"/>
  <c r="CR75" i="16"/>
  <c r="CQ75" i="16"/>
  <c r="CM75" i="16"/>
  <c r="CL75" i="16"/>
  <c r="CH75" i="16"/>
  <c r="CG75" i="16"/>
  <c r="CC75" i="16"/>
  <c r="CB75" i="16"/>
  <c r="BX75" i="16"/>
  <c r="BW75" i="16"/>
  <c r="BS75" i="16"/>
  <c r="BR75" i="16"/>
  <c r="BN75" i="16"/>
  <c r="BM75" i="16"/>
  <c r="BI75" i="16"/>
  <c r="BH75" i="16"/>
  <c r="BD75" i="16"/>
  <c r="BC75" i="16"/>
  <c r="AY75" i="16"/>
  <c r="AX75" i="16"/>
  <c r="AT75" i="16"/>
  <c r="AS75" i="16"/>
  <c r="AO75" i="16"/>
  <c r="AN75" i="16"/>
  <c r="AJ75" i="16"/>
  <c r="AI75" i="16"/>
  <c r="AE75" i="16"/>
  <c r="AD75" i="16"/>
  <c r="Z75" i="16"/>
  <c r="Y75" i="16"/>
  <c r="CR74" i="16"/>
  <c r="CQ74" i="16"/>
  <c r="CM74" i="16"/>
  <c r="CL74" i="16"/>
  <c r="CH74" i="16"/>
  <c r="CG74" i="16"/>
  <c r="CC74" i="16"/>
  <c r="CB74" i="16"/>
  <c r="BX74" i="16"/>
  <c r="BW74" i="16"/>
  <c r="BS74" i="16"/>
  <c r="BR74" i="16"/>
  <c r="BN74" i="16"/>
  <c r="BM74" i="16"/>
  <c r="BI74" i="16"/>
  <c r="BH74" i="16"/>
  <c r="BD74" i="16"/>
  <c r="BC74" i="16"/>
  <c r="AY74" i="16"/>
  <c r="AX74" i="16"/>
  <c r="AT74" i="16"/>
  <c r="AS74" i="16"/>
  <c r="AO74" i="16"/>
  <c r="AN74" i="16"/>
  <c r="AJ74" i="16"/>
  <c r="AI74" i="16"/>
  <c r="AE74" i="16"/>
  <c r="AD74" i="16"/>
  <c r="Z74" i="16"/>
  <c r="Y74" i="16"/>
  <c r="AZ3" i="18" l="1"/>
  <c r="AZ2" i="18" s="1"/>
  <c r="AH2" i="18"/>
  <c r="AB2" i="18"/>
  <c r="AE2" i="18"/>
  <c r="S2" i="18"/>
  <c r="P2" i="18"/>
  <c r="AK2" i="18"/>
  <c r="AT2" i="18"/>
  <c r="M2" i="18"/>
  <c r="AQ2" i="18"/>
  <c r="AW2" i="18"/>
  <c r="V2" i="18"/>
  <c r="AN2" i="18"/>
  <c r="Y2" i="18"/>
  <c r="J2" i="18"/>
  <c r="I7" i="18"/>
  <c r="A3" i="18"/>
  <c r="F8" i="18"/>
  <c r="B3" i="18"/>
  <c r="CR73" i="16"/>
  <c r="CQ73" i="16"/>
  <c r="CM73" i="16"/>
  <c r="CL73" i="16"/>
  <c r="CH73" i="16"/>
  <c r="CG73" i="16"/>
  <c r="CC73" i="16"/>
  <c r="CB73" i="16"/>
  <c r="BX73" i="16"/>
  <c r="BW73" i="16"/>
  <c r="BS73" i="16"/>
  <c r="BR73" i="16"/>
  <c r="BN73" i="16"/>
  <c r="BM73" i="16"/>
  <c r="BI73" i="16"/>
  <c r="BH73" i="16"/>
  <c r="BD73" i="16"/>
  <c r="BC73" i="16"/>
  <c r="AY73" i="16"/>
  <c r="AX73" i="16"/>
  <c r="AT73" i="16"/>
  <c r="AS73" i="16"/>
  <c r="AO73" i="16"/>
  <c r="AN73" i="16"/>
  <c r="AJ73" i="16"/>
  <c r="AI73" i="16"/>
  <c r="AE73" i="16"/>
  <c r="AD73" i="16"/>
  <c r="Z73" i="16"/>
  <c r="Y73" i="16"/>
  <c r="CR72" i="16"/>
  <c r="CQ72" i="16"/>
  <c r="CM72" i="16"/>
  <c r="CL72" i="16"/>
  <c r="CH72" i="16"/>
  <c r="CG72" i="16"/>
  <c r="CC72" i="16"/>
  <c r="CB72" i="16"/>
  <c r="BX72" i="16"/>
  <c r="BW72" i="16"/>
  <c r="BS72" i="16"/>
  <c r="BR72" i="16"/>
  <c r="BN72" i="16"/>
  <c r="BM72" i="16"/>
  <c r="BI72" i="16"/>
  <c r="BH72" i="16"/>
  <c r="BD72" i="16"/>
  <c r="BC72" i="16"/>
  <c r="AY72" i="16"/>
  <c r="AX72" i="16"/>
  <c r="AT72" i="16"/>
  <c r="AS72" i="16"/>
  <c r="AO72" i="16"/>
  <c r="AN72" i="16"/>
  <c r="AJ72" i="16"/>
  <c r="AI72" i="16"/>
  <c r="AE72" i="16"/>
  <c r="AD72" i="16"/>
  <c r="Z72" i="16"/>
  <c r="Y72" i="16"/>
  <c r="B10" i="8"/>
  <c r="A10" i="8"/>
  <c r="B9" i="8"/>
  <c r="A9" i="8"/>
  <c r="A8" i="8"/>
  <c r="B14" i="8"/>
  <c r="A14" i="8"/>
  <c r="B13" i="8"/>
  <c r="A13" i="8"/>
  <c r="B12" i="8"/>
  <c r="A12" i="8"/>
  <c r="B11" i="8"/>
  <c r="A11" i="8"/>
  <c r="B15" i="9"/>
  <c r="A15" i="9"/>
  <c r="CR72" i="4"/>
  <c r="CQ72" i="4"/>
  <c r="CM72" i="4"/>
  <c r="CL72" i="4"/>
  <c r="CH72" i="4"/>
  <c r="CG72" i="4"/>
  <c r="CC72" i="4"/>
  <c r="CB72" i="4"/>
  <c r="BX72" i="4"/>
  <c r="BW72" i="4"/>
  <c r="BS72" i="4"/>
  <c r="BR72" i="4"/>
  <c r="BN72" i="4"/>
  <c r="BM72" i="4"/>
  <c r="BI72" i="4"/>
  <c r="BH72" i="4"/>
  <c r="BD72" i="4"/>
  <c r="BC72" i="4"/>
  <c r="AY72" i="4"/>
  <c r="AX72" i="4"/>
  <c r="AT72" i="4"/>
  <c r="AS72" i="4"/>
  <c r="AO72" i="4"/>
  <c r="AN72" i="4"/>
  <c r="AJ72" i="4"/>
  <c r="AI72" i="4"/>
  <c r="AE72" i="4"/>
  <c r="AD72" i="4"/>
  <c r="Z72" i="4"/>
  <c r="Y72" i="4"/>
  <c r="CR71" i="4"/>
  <c r="CQ71" i="4"/>
  <c r="CM71" i="4"/>
  <c r="CL71" i="4"/>
  <c r="CH71" i="4"/>
  <c r="CG71" i="4"/>
  <c r="CC71" i="4"/>
  <c r="CB71" i="4"/>
  <c r="BX71" i="4"/>
  <c r="BW71" i="4"/>
  <c r="BS71" i="4"/>
  <c r="BR71" i="4"/>
  <c r="BN71" i="4"/>
  <c r="BM71" i="4"/>
  <c r="BI71" i="4"/>
  <c r="BH71" i="4"/>
  <c r="BD71" i="4"/>
  <c r="BC71" i="4"/>
  <c r="AY71" i="4"/>
  <c r="AX71" i="4"/>
  <c r="AT71" i="4"/>
  <c r="AS71" i="4"/>
  <c r="AO71" i="4"/>
  <c r="AN71" i="4"/>
  <c r="AJ71" i="4"/>
  <c r="AI71" i="4"/>
  <c r="AE71" i="4"/>
  <c r="AD71" i="4"/>
  <c r="Z71" i="4"/>
  <c r="Y71" i="4"/>
  <c r="CR70" i="4"/>
  <c r="CQ70" i="4"/>
  <c r="CM70" i="4"/>
  <c r="CL70" i="4"/>
  <c r="CH70" i="4"/>
  <c r="CG70" i="4"/>
  <c r="CC70" i="4"/>
  <c r="CB70" i="4"/>
  <c r="BX70" i="4"/>
  <c r="BW70" i="4"/>
  <c r="BS70" i="4"/>
  <c r="BR70" i="4"/>
  <c r="BN70" i="4"/>
  <c r="BM70" i="4"/>
  <c r="BI70" i="4"/>
  <c r="BH70" i="4"/>
  <c r="BD70" i="4"/>
  <c r="BC70" i="4"/>
  <c r="AY70" i="4"/>
  <c r="AX70" i="4"/>
  <c r="AT70" i="4"/>
  <c r="AS70" i="4"/>
  <c r="AO70" i="4"/>
  <c r="AN70" i="4"/>
  <c r="AJ70" i="4"/>
  <c r="AI70" i="4"/>
  <c r="AE70" i="4"/>
  <c r="AD70" i="4"/>
  <c r="Z70" i="4"/>
  <c r="Y70" i="4"/>
  <c r="CR69" i="4"/>
  <c r="CQ69" i="4"/>
  <c r="CM69" i="4"/>
  <c r="CL69" i="4"/>
  <c r="CH69" i="4"/>
  <c r="CG69" i="4"/>
  <c r="CC69" i="4"/>
  <c r="CB69" i="4"/>
  <c r="BX69" i="4"/>
  <c r="BW69" i="4"/>
  <c r="BS69" i="4"/>
  <c r="BR69" i="4"/>
  <c r="BN69" i="4"/>
  <c r="BM69" i="4"/>
  <c r="BI69" i="4"/>
  <c r="BH69" i="4"/>
  <c r="BD69" i="4"/>
  <c r="BC69" i="4"/>
  <c r="AY69" i="4"/>
  <c r="AX69" i="4"/>
  <c r="AT69" i="4"/>
  <c r="AS69" i="4"/>
  <c r="AO69" i="4"/>
  <c r="AN69" i="4"/>
  <c r="AJ69" i="4"/>
  <c r="AI69" i="4"/>
  <c r="AE69" i="4"/>
  <c r="AD69" i="4"/>
  <c r="Z69" i="4"/>
  <c r="Y69" i="4"/>
  <c r="CR42" i="4"/>
  <c r="CQ42" i="4"/>
  <c r="CM42" i="4"/>
  <c r="CL42" i="4"/>
  <c r="CH42" i="4"/>
  <c r="CG42" i="4"/>
  <c r="CC42" i="4"/>
  <c r="CB42" i="4"/>
  <c r="BX42" i="4"/>
  <c r="BW42" i="4"/>
  <c r="BS42" i="4"/>
  <c r="BR42" i="4"/>
  <c r="BN42" i="4"/>
  <c r="BM42" i="4"/>
  <c r="BI42" i="4"/>
  <c r="BH42" i="4"/>
  <c r="BD42" i="4"/>
  <c r="BC42" i="4"/>
  <c r="AY42" i="4"/>
  <c r="AX42" i="4"/>
  <c r="AT42" i="4"/>
  <c r="AS42" i="4"/>
  <c r="AO42" i="4"/>
  <c r="AN42" i="4"/>
  <c r="AJ42" i="4"/>
  <c r="AI42" i="4"/>
  <c r="AE42" i="4"/>
  <c r="AD42" i="4"/>
  <c r="Z42" i="4"/>
  <c r="Y42" i="4"/>
  <c r="CR41" i="4"/>
  <c r="CQ41" i="4"/>
  <c r="CM41" i="4"/>
  <c r="CL41" i="4"/>
  <c r="CH41" i="4"/>
  <c r="CG41" i="4"/>
  <c r="CC41" i="4"/>
  <c r="CB41" i="4"/>
  <c r="BX41" i="4"/>
  <c r="BW41" i="4"/>
  <c r="BS41" i="4"/>
  <c r="BR41" i="4"/>
  <c r="BN41" i="4"/>
  <c r="BM41" i="4"/>
  <c r="BI41" i="4"/>
  <c r="BH41" i="4"/>
  <c r="BD41" i="4"/>
  <c r="BC41" i="4"/>
  <c r="AY41" i="4"/>
  <c r="AX41" i="4"/>
  <c r="AT41" i="4"/>
  <c r="AS41" i="4"/>
  <c r="AO41" i="4"/>
  <c r="AN41" i="4"/>
  <c r="AJ41" i="4"/>
  <c r="AI41" i="4"/>
  <c r="AE41" i="4"/>
  <c r="AD41" i="4"/>
  <c r="Z41" i="4"/>
  <c r="Y41" i="4"/>
  <c r="CR40" i="4"/>
  <c r="CQ40" i="4"/>
  <c r="CM40" i="4"/>
  <c r="CL40" i="4"/>
  <c r="CH40" i="4"/>
  <c r="CG40" i="4"/>
  <c r="CC40" i="4"/>
  <c r="CB40" i="4"/>
  <c r="BX40" i="4"/>
  <c r="BW40" i="4"/>
  <c r="BS40" i="4"/>
  <c r="BR40" i="4"/>
  <c r="BN40" i="4"/>
  <c r="BM40" i="4"/>
  <c r="BI40" i="4"/>
  <c r="BH40" i="4"/>
  <c r="BD40" i="4"/>
  <c r="BC40" i="4"/>
  <c r="AY40" i="4"/>
  <c r="AX40" i="4"/>
  <c r="AT40" i="4"/>
  <c r="AS40" i="4"/>
  <c r="AO40" i="4"/>
  <c r="AN40" i="4"/>
  <c r="AJ40" i="4"/>
  <c r="AI40" i="4"/>
  <c r="AE40" i="4"/>
  <c r="AD40" i="4"/>
  <c r="Z40" i="4"/>
  <c r="Y40" i="4"/>
  <c r="C20" i="2" l="1"/>
  <c r="C21" i="2"/>
  <c r="F7" i="18"/>
  <c r="A2" i="18"/>
  <c r="C19" i="2" s="1"/>
  <c r="CR64" i="4"/>
  <c r="CQ64" i="4"/>
  <c r="CM64" i="4"/>
  <c r="CL64" i="4"/>
  <c r="CH64" i="4"/>
  <c r="CG64" i="4"/>
  <c r="CC64" i="4"/>
  <c r="CB64" i="4"/>
  <c r="BX64" i="4"/>
  <c r="BW64" i="4"/>
  <c r="BS64" i="4"/>
  <c r="BR64" i="4"/>
  <c r="BN64" i="4"/>
  <c r="BM64" i="4"/>
  <c r="BI64" i="4"/>
  <c r="BH64" i="4"/>
  <c r="BD64" i="4"/>
  <c r="BC64" i="4"/>
  <c r="AY64" i="4"/>
  <c r="AX64" i="4"/>
  <c r="AT64" i="4"/>
  <c r="AS64" i="4"/>
  <c r="AO64" i="4"/>
  <c r="AN64" i="4"/>
  <c r="AJ64" i="4"/>
  <c r="AI64" i="4"/>
  <c r="AE64" i="4"/>
  <c r="AD64" i="4"/>
  <c r="Z64" i="4"/>
  <c r="Y64" i="4"/>
  <c r="CR63" i="4"/>
  <c r="CQ63" i="4"/>
  <c r="CM63" i="4"/>
  <c r="CL63" i="4"/>
  <c r="CH63" i="4"/>
  <c r="CG63" i="4"/>
  <c r="CC63" i="4"/>
  <c r="CB63" i="4"/>
  <c r="BX63" i="4"/>
  <c r="BW63" i="4"/>
  <c r="BS63" i="4"/>
  <c r="BR63" i="4"/>
  <c r="BN63" i="4"/>
  <c r="BM63" i="4"/>
  <c r="BI63" i="4"/>
  <c r="BH63" i="4"/>
  <c r="BD63" i="4"/>
  <c r="BC63" i="4"/>
  <c r="AY63" i="4"/>
  <c r="AX63" i="4"/>
  <c r="AT63" i="4"/>
  <c r="AS63" i="4"/>
  <c r="AO63" i="4"/>
  <c r="AN63" i="4"/>
  <c r="AJ63" i="4"/>
  <c r="AI63" i="4"/>
  <c r="AE63" i="4"/>
  <c r="AD63" i="4"/>
  <c r="Z63" i="4"/>
  <c r="Y63" i="4"/>
  <c r="CR62" i="4"/>
  <c r="CQ62" i="4"/>
  <c r="CM62" i="4"/>
  <c r="CL62" i="4"/>
  <c r="CH62" i="4"/>
  <c r="CG62" i="4"/>
  <c r="CC62" i="4"/>
  <c r="CB62" i="4"/>
  <c r="BX62" i="4"/>
  <c r="BW62" i="4"/>
  <c r="BS62" i="4"/>
  <c r="BR62" i="4"/>
  <c r="BN62" i="4"/>
  <c r="BM62" i="4"/>
  <c r="BI62" i="4"/>
  <c r="BH62" i="4"/>
  <c r="BD62" i="4"/>
  <c r="BC62" i="4"/>
  <c r="AY62" i="4"/>
  <c r="AX62" i="4"/>
  <c r="AT62" i="4"/>
  <c r="AS62" i="4"/>
  <c r="AO62" i="4"/>
  <c r="AN62" i="4"/>
  <c r="AJ62" i="4"/>
  <c r="AI62" i="4"/>
  <c r="AE62" i="4"/>
  <c r="AD62" i="4"/>
  <c r="Z62" i="4"/>
  <c r="Y62" i="4"/>
  <c r="CR61" i="4"/>
  <c r="CQ61" i="4"/>
  <c r="CM61" i="4"/>
  <c r="CL61" i="4"/>
  <c r="CH61" i="4"/>
  <c r="CG61" i="4"/>
  <c r="CC61" i="4"/>
  <c r="CB61" i="4"/>
  <c r="BX61" i="4"/>
  <c r="BW61" i="4"/>
  <c r="BS61" i="4"/>
  <c r="BR61" i="4"/>
  <c r="BN61" i="4"/>
  <c r="BM61" i="4"/>
  <c r="BI61" i="4"/>
  <c r="BH61" i="4"/>
  <c r="BD61" i="4"/>
  <c r="BC61" i="4"/>
  <c r="AY61" i="4"/>
  <c r="AX61" i="4"/>
  <c r="AT61" i="4"/>
  <c r="AS61" i="4"/>
  <c r="AO61" i="4"/>
  <c r="AN61" i="4"/>
  <c r="AJ61" i="4"/>
  <c r="AI61" i="4"/>
  <c r="AE61" i="4"/>
  <c r="AD61" i="4"/>
  <c r="Z61" i="4"/>
  <c r="Y61" i="4"/>
  <c r="CR68" i="4"/>
  <c r="CQ68" i="4"/>
  <c r="CM68" i="4"/>
  <c r="CL68" i="4"/>
  <c r="CH68" i="4"/>
  <c r="CG68" i="4"/>
  <c r="CC68" i="4"/>
  <c r="CB68" i="4"/>
  <c r="BX68" i="4"/>
  <c r="BW68" i="4"/>
  <c r="BS68" i="4"/>
  <c r="BR68" i="4"/>
  <c r="BN68" i="4"/>
  <c r="BM68" i="4"/>
  <c r="BI68" i="4"/>
  <c r="BH68" i="4"/>
  <c r="BD68" i="4"/>
  <c r="BC68" i="4"/>
  <c r="AY68" i="4"/>
  <c r="AX68" i="4"/>
  <c r="AT68" i="4"/>
  <c r="AS68" i="4"/>
  <c r="AO68" i="4"/>
  <c r="AN68" i="4"/>
  <c r="AJ68" i="4"/>
  <c r="AI68" i="4"/>
  <c r="AE68" i="4"/>
  <c r="AD68" i="4"/>
  <c r="Z68" i="4"/>
  <c r="Y68" i="4"/>
  <c r="CR67" i="4"/>
  <c r="CQ67" i="4"/>
  <c r="CM67" i="4"/>
  <c r="CL67" i="4"/>
  <c r="CH67" i="4"/>
  <c r="CG67" i="4"/>
  <c r="CC67" i="4"/>
  <c r="CB67" i="4"/>
  <c r="BX67" i="4"/>
  <c r="BW67" i="4"/>
  <c r="BS67" i="4"/>
  <c r="BR67" i="4"/>
  <c r="BN67" i="4"/>
  <c r="BM67" i="4"/>
  <c r="BI67" i="4"/>
  <c r="BH67" i="4"/>
  <c r="BD67" i="4"/>
  <c r="BC67" i="4"/>
  <c r="AY67" i="4"/>
  <c r="AX67" i="4"/>
  <c r="AT67" i="4"/>
  <c r="AS67" i="4"/>
  <c r="AO67" i="4"/>
  <c r="AN67" i="4"/>
  <c r="AJ67" i="4"/>
  <c r="AI67" i="4"/>
  <c r="AE67" i="4"/>
  <c r="AD67" i="4"/>
  <c r="Z67" i="4"/>
  <c r="Y67" i="4"/>
  <c r="CR66" i="4"/>
  <c r="CQ66" i="4"/>
  <c r="CM66" i="4"/>
  <c r="CL66" i="4"/>
  <c r="CH66" i="4"/>
  <c r="CG66" i="4"/>
  <c r="CC66" i="4"/>
  <c r="CB66" i="4"/>
  <c r="BX66" i="4"/>
  <c r="BW66" i="4"/>
  <c r="BS66" i="4"/>
  <c r="BR66" i="4"/>
  <c r="BN66" i="4"/>
  <c r="BM66" i="4"/>
  <c r="BI66" i="4"/>
  <c r="BH66" i="4"/>
  <c r="BD66" i="4"/>
  <c r="BC66" i="4"/>
  <c r="AY66" i="4"/>
  <c r="AX66" i="4"/>
  <c r="AT66" i="4"/>
  <c r="AS66" i="4"/>
  <c r="AO66" i="4"/>
  <c r="AN66" i="4"/>
  <c r="AJ66" i="4"/>
  <c r="AI66" i="4"/>
  <c r="AE66" i="4"/>
  <c r="AD66" i="4"/>
  <c r="Z66" i="4"/>
  <c r="Y66" i="4"/>
  <c r="CR65" i="4"/>
  <c r="CQ65" i="4"/>
  <c r="CM65" i="4"/>
  <c r="CL65" i="4"/>
  <c r="CH65" i="4"/>
  <c r="CG65" i="4"/>
  <c r="CC65" i="4"/>
  <c r="CB65" i="4"/>
  <c r="BX65" i="4"/>
  <c r="BW65" i="4"/>
  <c r="BS65" i="4"/>
  <c r="BR65" i="4"/>
  <c r="BN65" i="4"/>
  <c r="BM65" i="4"/>
  <c r="BI65" i="4"/>
  <c r="BH65" i="4"/>
  <c r="BD65" i="4"/>
  <c r="BC65" i="4"/>
  <c r="AY65" i="4"/>
  <c r="AX65" i="4"/>
  <c r="AT65" i="4"/>
  <c r="AS65" i="4"/>
  <c r="AO65" i="4"/>
  <c r="AN65" i="4"/>
  <c r="AJ65" i="4"/>
  <c r="AI65" i="4"/>
  <c r="AE65" i="4"/>
  <c r="AD65" i="4"/>
  <c r="Z65" i="4"/>
  <c r="Y65" i="4"/>
  <c r="CR10" i="4"/>
  <c r="CQ10" i="4"/>
  <c r="CM10" i="4"/>
  <c r="CL10" i="4"/>
  <c r="CH10" i="4"/>
  <c r="CG10" i="4"/>
  <c r="CC10" i="4"/>
  <c r="CB10" i="4"/>
  <c r="BX10" i="4"/>
  <c r="BW10" i="4"/>
  <c r="BS10" i="4"/>
  <c r="BR10" i="4"/>
  <c r="BN10" i="4"/>
  <c r="BM10" i="4"/>
  <c r="BI10" i="4"/>
  <c r="BH10" i="4"/>
  <c r="BD10" i="4"/>
  <c r="BC10" i="4"/>
  <c r="AY10" i="4"/>
  <c r="AX10" i="4"/>
  <c r="AT10" i="4"/>
  <c r="AS10" i="4"/>
  <c r="AO10" i="4"/>
  <c r="AN10" i="4"/>
  <c r="AJ10" i="4"/>
  <c r="AI10" i="4"/>
  <c r="AE10" i="4"/>
  <c r="AD10" i="4"/>
  <c r="Z10" i="4"/>
  <c r="Y10" i="4"/>
  <c r="BA10" i="7"/>
  <c r="AZ10" i="7"/>
  <c r="AX10" i="7"/>
  <c r="AW10" i="7"/>
  <c r="AU10" i="7"/>
  <c r="AT10" i="7"/>
  <c r="AR10" i="7"/>
  <c r="AQ10" i="7"/>
  <c r="AO10" i="7"/>
  <c r="AN10" i="7"/>
  <c r="AL10" i="7"/>
  <c r="AK10" i="7"/>
  <c r="AI10" i="7"/>
  <c r="AH10" i="7"/>
  <c r="AF10" i="7"/>
  <c r="AE10" i="7"/>
  <c r="AC10" i="7"/>
  <c r="AB10" i="7"/>
  <c r="Z10" i="7"/>
  <c r="Y10" i="7"/>
  <c r="W10" i="7"/>
  <c r="V10" i="7"/>
  <c r="T10" i="7"/>
  <c r="S10" i="7"/>
  <c r="Q10" i="7"/>
  <c r="P10" i="7"/>
  <c r="N10" i="7"/>
  <c r="M10" i="7"/>
  <c r="K10" i="7"/>
  <c r="J10" i="7"/>
  <c r="BA175" i="7"/>
  <c r="AZ175" i="7"/>
  <c r="BA174" i="7"/>
  <c r="AZ174" i="7"/>
  <c r="BA162" i="7"/>
  <c r="AZ162" i="7"/>
  <c r="BA161" i="7"/>
  <c r="AZ161" i="7"/>
  <c r="BA160" i="7"/>
  <c r="AZ160" i="7"/>
  <c r="BA159" i="7"/>
  <c r="AZ159" i="7"/>
  <c r="BA157" i="7"/>
  <c r="AZ157" i="7"/>
  <c r="BA156" i="7"/>
  <c r="AZ156" i="7"/>
  <c r="BA155" i="7"/>
  <c r="AZ155" i="7"/>
  <c r="BA154" i="7"/>
  <c r="AZ154" i="7"/>
  <c r="BA153" i="7"/>
  <c r="AZ153" i="7"/>
  <c r="BA152" i="7"/>
  <c r="AZ152" i="7"/>
  <c r="BA151" i="7"/>
  <c r="AZ151" i="7"/>
  <c r="BA149" i="7"/>
  <c r="AZ149" i="7"/>
  <c r="BA148" i="7"/>
  <c r="AZ148" i="7"/>
  <c r="BA147" i="7"/>
  <c r="AZ147" i="7"/>
  <c r="BA146" i="7"/>
  <c r="AZ146" i="7"/>
  <c r="BA144" i="7"/>
  <c r="AZ144" i="7"/>
  <c r="BA143" i="7"/>
  <c r="AZ143" i="7"/>
  <c r="BA142" i="7"/>
  <c r="AZ142" i="7"/>
  <c r="BA141" i="7"/>
  <c r="AZ141" i="7"/>
  <c r="BA140" i="7"/>
  <c r="AZ140" i="7"/>
  <c r="BA139" i="7"/>
  <c r="AZ139" i="7"/>
  <c r="BA136" i="7"/>
  <c r="AZ136" i="7"/>
  <c r="BA135" i="7"/>
  <c r="AZ135" i="7"/>
  <c r="BA133" i="7"/>
  <c r="AZ133" i="7"/>
  <c r="BA131" i="7"/>
  <c r="AZ131" i="7"/>
  <c r="BA130" i="7"/>
  <c r="AZ130" i="7"/>
  <c r="BA128" i="7"/>
  <c r="AZ128" i="7"/>
  <c r="BA127" i="7"/>
  <c r="AZ127" i="7"/>
  <c r="BA125" i="7"/>
  <c r="AZ125" i="7"/>
  <c r="BA124" i="7"/>
  <c r="AZ124" i="7"/>
  <c r="BA123" i="7"/>
  <c r="AZ123" i="7"/>
  <c r="BA122" i="7"/>
  <c r="AZ122" i="7"/>
  <c r="BA117" i="7"/>
  <c r="AZ117" i="7"/>
  <c r="BA116" i="7"/>
  <c r="AZ116" i="7"/>
  <c r="BA114" i="7"/>
  <c r="AZ114" i="7"/>
  <c r="BA112" i="7"/>
  <c r="AZ112" i="7"/>
  <c r="BA111" i="7"/>
  <c r="AZ111" i="7"/>
  <c r="BA109" i="7"/>
  <c r="AZ109" i="7"/>
  <c r="BA107" i="7"/>
  <c r="AZ107" i="7"/>
  <c r="BA106" i="7"/>
  <c r="AZ106" i="7"/>
  <c r="BA103" i="7"/>
  <c r="AZ103" i="7"/>
  <c r="BA102" i="7"/>
  <c r="AZ102" i="7"/>
  <c r="BA101" i="7"/>
  <c r="AZ101" i="7"/>
  <c r="BA100" i="7"/>
  <c r="AZ100" i="7"/>
  <c r="BA98" i="7"/>
  <c r="AZ98" i="7"/>
  <c r="BA97" i="7"/>
  <c r="AZ97" i="7"/>
  <c r="BA99" i="7"/>
  <c r="AZ99" i="7"/>
  <c r="BA96" i="7"/>
  <c r="AZ96" i="7"/>
  <c r="BA94" i="7"/>
  <c r="AZ94" i="7"/>
  <c r="BA93" i="7"/>
  <c r="AZ93" i="7"/>
  <c r="BA92" i="7"/>
  <c r="AZ92" i="7"/>
  <c r="BA90" i="7"/>
  <c r="AZ90" i="7"/>
  <c r="BA89" i="7"/>
  <c r="AZ89" i="7"/>
  <c r="BA88" i="7"/>
  <c r="AZ88" i="7"/>
  <c r="BA85" i="7"/>
  <c r="AZ85" i="7"/>
  <c r="BA84" i="7"/>
  <c r="AZ84" i="7"/>
  <c r="BA83" i="7"/>
  <c r="AZ83" i="7"/>
  <c r="BA81" i="7"/>
  <c r="AZ81" i="7"/>
  <c r="BA80" i="7"/>
  <c r="AZ80" i="7"/>
  <c r="BA79" i="7"/>
  <c r="AZ79" i="7"/>
  <c r="BA78" i="7"/>
  <c r="AZ78" i="7"/>
  <c r="BA76" i="7"/>
  <c r="AZ76" i="7"/>
  <c r="BA75" i="7"/>
  <c r="AZ75" i="7"/>
  <c r="BA74" i="7"/>
  <c r="AZ74" i="7"/>
  <c r="BA73" i="7"/>
  <c r="AZ73" i="7"/>
  <c r="BA72" i="7"/>
  <c r="AZ72" i="7"/>
  <c r="BA71" i="7"/>
  <c r="AZ71" i="7"/>
  <c r="BA68" i="7"/>
  <c r="AZ68" i="7"/>
  <c r="BA67" i="7"/>
  <c r="AZ67" i="7"/>
  <c r="BA66" i="7"/>
  <c r="AZ66" i="7"/>
  <c r="BA65" i="7"/>
  <c r="AZ65" i="7"/>
  <c r="BA64" i="7"/>
  <c r="AZ64" i="7"/>
  <c r="BA63" i="7"/>
  <c r="AZ63" i="7"/>
  <c r="AY62" i="7"/>
  <c r="BA61" i="7"/>
  <c r="AZ61" i="7"/>
  <c r="BA60" i="7"/>
  <c r="AZ60" i="7"/>
  <c r="BA59" i="7"/>
  <c r="AZ59" i="7"/>
  <c r="BA58" i="7"/>
  <c r="AZ58" i="7"/>
  <c r="BA57" i="7"/>
  <c r="AZ57" i="7"/>
  <c r="BA56" i="7"/>
  <c r="AZ56" i="7"/>
  <c r="AY55" i="7"/>
  <c r="BA54" i="7"/>
  <c r="AZ54" i="7"/>
  <c r="BA53" i="7"/>
  <c r="AZ53" i="7"/>
  <c r="BA52" i="7"/>
  <c r="AZ52" i="7"/>
  <c r="BA51" i="7"/>
  <c r="AZ51" i="7"/>
  <c r="BA50" i="7"/>
  <c r="AZ50" i="7"/>
  <c r="BA49" i="7"/>
  <c r="AZ49" i="7"/>
  <c r="AY48" i="7"/>
  <c r="BA46" i="7"/>
  <c r="AZ46" i="7"/>
  <c r="BA45" i="7"/>
  <c r="AZ45" i="7"/>
  <c r="BA42" i="7"/>
  <c r="AZ42" i="7"/>
  <c r="BA41" i="7"/>
  <c r="AZ41" i="7"/>
  <c r="BA39" i="7"/>
  <c r="AZ39" i="7"/>
  <c r="BA38" i="7"/>
  <c r="AZ38" i="7"/>
  <c r="BA37" i="7"/>
  <c r="AZ37" i="7"/>
  <c r="BA36" i="7"/>
  <c r="AZ36" i="7"/>
  <c r="BA34" i="7"/>
  <c r="AZ34" i="7"/>
  <c r="BA33" i="7"/>
  <c r="AZ33" i="7"/>
  <c r="BA32" i="7"/>
  <c r="AZ32" i="7"/>
  <c r="BA31" i="7"/>
  <c r="AZ31" i="7"/>
  <c r="BA30" i="7"/>
  <c r="AZ30" i="7"/>
  <c r="BA29" i="7"/>
  <c r="AZ29" i="7"/>
  <c r="BA26" i="7"/>
  <c r="AZ26" i="7"/>
  <c r="BA25" i="7"/>
  <c r="AZ25" i="7"/>
  <c r="AY24" i="7"/>
  <c r="BA23" i="7"/>
  <c r="AZ23" i="7"/>
  <c r="BA22" i="7"/>
  <c r="AZ22" i="7"/>
  <c r="BA21" i="7"/>
  <c r="AZ21" i="7"/>
  <c r="BA20" i="7"/>
  <c r="AZ20" i="7"/>
  <c r="AY19" i="7"/>
  <c r="BA18" i="7"/>
  <c r="AZ18" i="7"/>
  <c r="BA17" i="7"/>
  <c r="AZ17" i="7"/>
  <c r="BA16" i="7"/>
  <c r="AZ16" i="7"/>
  <c r="BA15" i="7"/>
  <c r="AZ15" i="7"/>
  <c r="AY14" i="7"/>
  <c r="BA13" i="7"/>
  <c r="AZ13" i="7"/>
  <c r="BA12" i="7"/>
  <c r="AZ12" i="7"/>
  <c r="BA11" i="7"/>
  <c r="AZ11" i="7"/>
  <c r="AY9" i="7"/>
  <c r="AX175" i="7"/>
  <c r="AW175" i="7"/>
  <c r="AX174" i="7"/>
  <c r="AW174" i="7"/>
  <c r="AX162" i="7"/>
  <c r="AW162" i="7"/>
  <c r="AX161" i="7"/>
  <c r="AW161" i="7"/>
  <c r="AX160" i="7"/>
  <c r="AW160" i="7"/>
  <c r="AX159" i="7"/>
  <c r="AW159" i="7"/>
  <c r="AX157" i="7"/>
  <c r="AW157" i="7"/>
  <c r="AX156" i="7"/>
  <c r="AW156" i="7"/>
  <c r="AX155" i="7"/>
  <c r="AW155" i="7"/>
  <c r="AX154" i="7"/>
  <c r="AW154" i="7"/>
  <c r="AX153" i="7"/>
  <c r="AW153" i="7"/>
  <c r="AX152" i="7"/>
  <c r="AW152" i="7"/>
  <c r="AX151" i="7"/>
  <c r="AW151" i="7"/>
  <c r="AX149" i="7"/>
  <c r="AW149" i="7"/>
  <c r="AX148" i="7"/>
  <c r="AW148" i="7"/>
  <c r="AX147" i="7"/>
  <c r="AW147" i="7"/>
  <c r="AX146" i="7"/>
  <c r="AW146" i="7"/>
  <c r="AX144" i="7"/>
  <c r="AW144" i="7"/>
  <c r="AX143" i="7"/>
  <c r="AW143" i="7"/>
  <c r="AX142" i="7"/>
  <c r="AW142" i="7"/>
  <c r="AX141" i="7"/>
  <c r="AW141" i="7"/>
  <c r="AX140" i="7"/>
  <c r="AW140" i="7"/>
  <c r="AX139" i="7"/>
  <c r="AW139" i="7"/>
  <c r="AX136" i="7"/>
  <c r="AW136" i="7"/>
  <c r="AX135" i="7"/>
  <c r="AW135" i="7"/>
  <c r="AX133" i="7"/>
  <c r="AW133" i="7"/>
  <c r="AX131" i="7"/>
  <c r="AW131" i="7"/>
  <c r="AX130" i="7"/>
  <c r="AW130" i="7"/>
  <c r="AX128" i="7"/>
  <c r="AW128" i="7"/>
  <c r="AX127" i="7"/>
  <c r="AW127" i="7"/>
  <c r="AX125" i="7"/>
  <c r="AW125" i="7"/>
  <c r="AX124" i="7"/>
  <c r="AW124" i="7"/>
  <c r="AX123" i="7"/>
  <c r="AW123" i="7"/>
  <c r="AX122" i="7"/>
  <c r="AW122" i="7"/>
  <c r="AX117" i="7"/>
  <c r="AW117" i="7"/>
  <c r="AX116" i="7"/>
  <c r="AW116" i="7"/>
  <c r="AX114" i="7"/>
  <c r="AW114" i="7"/>
  <c r="AX112" i="7"/>
  <c r="AW112" i="7"/>
  <c r="AX111" i="7"/>
  <c r="AW111" i="7"/>
  <c r="AX109" i="7"/>
  <c r="AW109" i="7"/>
  <c r="AX107" i="7"/>
  <c r="AW107" i="7"/>
  <c r="AX106" i="7"/>
  <c r="AW106" i="7"/>
  <c r="AX103" i="7"/>
  <c r="AW103" i="7"/>
  <c r="AX102" i="7"/>
  <c r="AW102" i="7"/>
  <c r="AX101" i="7"/>
  <c r="AW101" i="7"/>
  <c r="AX100" i="7"/>
  <c r="AW100" i="7"/>
  <c r="AX98" i="7"/>
  <c r="AW98" i="7"/>
  <c r="AX97" i="7"/>
  <c r="AW97" i="7"/>
  <c r="AX99" i="7"/>
  <c r="AW99" i="7"/>
  <c r="AX96" i="7"/>
  <c r="AW96" i="7"/>
  <c r="AX94" i="7"/>
  <c r="AW94" i="7"/>
  <c r="AX93" i="7"/>
  <c r="AW93" i="7"/>
  <c r="AX92" i="7"/>
  <c r="AW92" i="7"/>
  <c r="AX90" i="7"/>
  <c r="AW90" i="7"/>
  <c r="AX89" i="7"/>
  <c r="AW89" i="7"/>
  <c r="AX88" i="7"/>
  <c r="AW88" i="7"/>
  <c r="AX85" i="7"/>
  <c r="AW85" i="7"/>
  <c r="AX84" i="7"/>
  <c r="AW84" i="7"/>
  <c r="AX83" i="7"/>
  <c r="AW83" i="7"/>
  <c r="AX81" i="7"/>
  <c r="AW81" i="7"/>
  <c r="AX80" i="7"/>
  <c r="AW80" i="7"/>
  <c r="AX79" i="7"/>
  <c r="AW79" i="7"/>
  <c r="AX78" i="7"/>
  <c r="AW78" i="7"/>
  <c r="AX76" i="7"/>
  <c r="AW76" i="7"/>
  <c r="AX75" i="7"/>
  <c r="AW75" i="7"/>
  <c r="AX74" i="7"/>
  <c r="AW74" i="7"/>
  <c r="AX73" i="7"/>
  <c r="AW73" i="7"/>
  <c r="AX72" i="7"/>
  <c r="AW72" i="7"/>
  <c r="AX71" i="7"/>
  <c r="AW71" i="7"/>
  <c r="AX68" i="7"/>
  <c r="AW68" i="7"/>
  <c r="AX67" i="7"/>
  <c r="AW67" i="7"/>
  <c r="AX66" i="7"/>
  <c r="AW66" i="7"/>
  <c r="AX65" i="7"/>
  <c r="AW65" i="7"/>
  <c r="AX64" i="7"/>
  <c r="AW64" i="7"/>
  <c r="AX63" i="7"/>
  <c r="AW63" i="7"/>
  <c r="AV62" i="7"/>
  <c r="AX61" i="7"/>
  <c r="AW61" i="7"/>
  <c r="AX60" i="7"/>
  <c r="AW60" i="7"/>
  <c r="AX59" i="7"/>
  <c r="AW59" i="7"/>
  <c r="AX58" i="7"/>
  <c r="AW58" i="7"/>
  <c r="AX57" i="7"/>
  <c r="AW57" i="7"/>
  <c r="AX56" i="7"/>
  <c r="AW56" i="7"/>
  <c r="AV55" i="7"/>
  <c r="AX54" i="7"/>
  <c r="AW54" i="7"/>
  <c r="AX53" i="7"/>
  <c r="AW53" i="7"/>
  <c r="AX52" i="7"/>
  <c r="AW52" i="7"/>
  <c r="AX51" i="7"/>
  <c r="AW51" i="7"/>
  <c r="AX50" i="7"/>
  <c r="AW50" i="7"/>
  <c r="AX49" i="7"/>
  <c r="AW49" i="7"/>
  <c r="AV48" i="7"/>
  <c r="AX46" i="7"/>
  <c r="AW46" i="7"/>
  <c r="AX45" i="7"/>
  <c r="AW45" i="7"/>
  <c r="AX42" i="7"/>
  <c r="AW42" i="7"/>
  <c r="AX41" i="7"/>
  <c r="AW41" i="7"/>
  <c r="AX39" i="7"/>
  <c r="AW39" i="7"/>
  <c r="AX38" i="7"/>
  <c r="AW38" i="7"/>
  <c r="AX37" i="7"/>
  <c r="AW37" i="7"/>
  <c r="AX36" i="7"/>
  <c r="AW36" i="7"/>
  <c r="AX34" i="7"/>
  <c r="AW34" i="7"/>
  <c r="AX33" i="7"/>
  <c r="AW33" i="7"/>
  <c r="AX32" i="7"/>
  <c r="AW32" i="7"/>
  <c r="AX31" i="7"/>
  <c r="AW31" i="7"/>
  <c r="AX30" i="7"/>
  <c r="AW30" i="7"/>
  <c r="AX29" i="7"/>
  <c r="AW29" i="7"/>
  <c r="AX26" i="7"/>
  <c r="AW26" i="7"/>
  <c r="AX25" i="7"/>
  <c r="AW25" i="7"/>
  <c r="AV24" i="7"/>
  <c r="AX23" i="7"/>
  <c r="AW23" i="7"/>
  <c r="AX22" i="7"/>
  <c r="AW22" i="7"/>
  <c r="AX21" i="7"/>
  <c r="AW21" i="7"/>
  <c r="AX20" i="7"/>
  <c r="AW20" i="7"/>
  <c r="AV19" i="7"/>
  <c r="AX18" i="7"/>
  <c r="AW18" i="7"/>
  <c r="AX17" i="7"/>
  <c r="AW17" i="7"/>
  <c r="AX16" i="7"/>
  <c r="AW16" i="7"/>
  <c r="AX15" i="7"/>
  <c r="AW15" i="7"/>
  <c r="AV14" i="7"/>
  <c r="AX13" i="7"/>
  <c r="AW13" i="7"/>
  <c r="AX12" i="7"/>
  <c r="AW12" i="7"/>
  <c r="AX11" i="7"/>
  <c r="AW11" i="7"/>
  <c r="AV9" i="7"/>
  <c r="AU175" i="7"/>
  <c r="AT175" i="7"/>
  <c r="AU174" i="7"/>
  <c r="AT174" i="7"/>
  <c r="AU162" i="7"/>
  <c r="AT162" i="7"/>
  <c r="AU161" i="7"/>
  <c r="AT161" i="7"/>
  <c r="AU160" i="7"/>
  <c r="AT160" i="7"/>
  <c r="AU159" i="7"/>
  <c r="AT159" i="7"/>
  <c r="AU157" i="7"/>
  <c r="AT157" i="7"/>
  <c r="AU156" i="7"/>
  <c r="AT156" i="7"/>
  <c r="AU155" i="7"/>
  <c r="AT155" i="7"/>
  <c r="AU154" i="7"/>
  <c r="AT154" i="7"/>
  <c r="AU153" i="7"/>
  <c r="AT153" i="7"/>
  <c r="AU152" i="7"/>
  <c r="AT152" i="7"/>
  <c r="AU151" i="7"/>
  <c r="AT151" i="7"/>
  <c r="AU149" i="7"/>
  <c r="AT149" i="7"/>
  <c r="AU148" i="7"/>
  <c r="AT148" i="7"/>
  <c r="AU147" i="7"/>
  <c r="AT147" i="7"/>
  <c r="AU146" i="7"/>
  <c r="AT146" i="7"/>
  <c r="AU144" i="7"/>
  <c r="AT144" i="7"/>
  <c r="AU143" i="7"/>
  <c r="AT143" i="7"/>
  <c r="AU142" i="7"/>
  <c r="AT142" i="7"/>
  <c r="AU141" i="7"/>
  <c r="AT141" i="7"/>
  <c r="AU140" i="7"/>
  <c r="AT140" i="7"/>
  <c r="AU139" i="7"/>
  <c r="AT139" i="7"/>
  <c r="AU136" i="7"/>
  <c r="AT136" i="7"/>
  <c r="AU135" i="7"/>
  <c r="AT135" i="7"/>
  <c r="AU133" i="7"/>
  <c r="AT133" i="7"/>
  <c r="AU131" i="7"/>
  <c r="AT131" i="7"/>
  <c r="AU130" i="7"/>
  <c r="AT130" i="7"/>
  <c r="AU128" i="7"/>
  <c r="AT128" i="7"/>
  <c r="AU127" i="7"/>
  <c r="AT127" i="7"/>
  <c r="AU125" i="7"/>
  <c r="AT125" i="7"/>
  <c r="AU124" i="7"/>
  <c r="AT124" i="7"/>
  <c r="AU123" i="7"/>
  <c r="AT123" i="7"/>
  <c r="AU122" i="7"/>
  <c r="AT122" i="7"/>
  <c r="AU117" i="7"/>
  <c r="AT117" i="7"/>
  <c r="AU116" i="7"/>
  <c r="AT116" i="7"/>
  <c r="AU114" i="7"/>
  <c r="AT114" i="7"/>
  <c r="AU112" i="7"/>
  <c r="AT112" i="7"/>
  <c r="AU111" i="7"/>
  <c r="AT111" i="7"/>
  <c r="AU109" i="7"/>
  <c r="AT109" i="7"/>
  <c r="AU107" i="7"/>
  <c r="AT107" i="7"/>
  <c r="AU106" i="7"/>
  <c r="AT106" i="7"/>
  <c r="AU103" i="7"/>
  <c r="AT103" i="7"/>
  <c r="AU102" i="7"/>
  <c r="AT102" i="7"/>
  <c r="AU101" i="7"/>
  <c r="AT101" i="7"/>
  <c r="AU100" i="7"/>
  <c r="AT100" i="7"/>
  <c r="AU98" i="7"/>
  <c r="AT98" i="7"/>
  <c r="AU97" i="7"/>
  <c r="AT97" i="7"/>
  <c r="AU99" i="7"/>
  <c r="AT99" i="7"/>
  <c r="AU96" i="7"/>
  <c r="AT96" i="7"/>
  <c r="AU94" i="7"/>
  <c r="AT94" i="7"/>
  <c r="AU93" i="7"/>
  <c r="AT93" i="7"/>
  <c r="AU92" i="7"/>
  <c r="AT92" i="7"/>
  <c r="AU90" i="7"/>
  <c r="AT90" i="7"/>
  <c r="AU89" i="7"/>
  <c r="AT89" i="7"/>
  <c r="AU88" i="7"/>
  <c r="AT88" i="7"/>
  <c r="AU85" i="7"/>
  <c r="AT85" i="7"/>
  <c r="AU84" i="7"/>
  <c r="AT84" i="7"/>
  <c r="AU83" i="7"/>
  <c r="AT83" i="7"/>
  <c r="AU81" i="7"/>
  <c r="AT81" i="7"/>
  <c r="AU80" i="7"/>
  <c r="AT80" i="7"/>
  <c r="AU79" i="7"/>
  <c r="AT79" i="7"/>
  <c r="AU78" i="7"/>
  <c r="AT78" i="7"/>
  <c r="AU76" i="7"/>
  <c r="AT76" i="7"/>
  <c r="AU75" i="7"/>
  <c r="AT75" i="7"/>
  <c r="AU74" i="7"/>
  <c r="AT74" i="7"/>
  <c r="AU73" i="7"/>
  <c r="AT73" i="7"/>
  <c r="AU72" i="7"/>
  <c r="AT72" i="7"/>
  <c r="AU71" i="7"/>
  <c r="AT71" i="7"/>
  <c r="AU68" i="7"/>
  <c r="AT68" i="7"/>
  <c r="AU67" i="7"/>
  <c r="AT67" i="7"/>
  <c r="AU66" i="7"/>
  <c r="AT66" i="7"/>
  <c r="AU65" i="7"/>
  <c r="AT65" i="7"/>
  <c r="AU64" i="7"/>
  <c r="AT64" i="7"/>
  <c r="AU63" i="7"/>
  <c r="AT63" i="7"/>
  <c r="AS62" i="7"/>
  <c r="AU61" i="7"/>
  <c r="AT61" i="7"/>
  <c r="AU60" i="7"/>
  <c r="AT60" i="7"/>
  <c r="AU59" i="7"/>
  <c r="AT59" i="7"/>
  <c r="AU58" i="7"/>
  <c r="AT58" i="7"/>
  <c r="AU57" i="7"/>
  <c r="AT57" i="7"/>
  <c r="AU56" i="7"/>
  <c r="AT56" i="7"/>
  <c r="AS55" i="7"/>
  <c r="AU54" i="7"/>
  <c r="AT54" i="7"/>
  <c r="AU53" i="7"/>
  <c r="AT53" i="7"/>
  <c r="AU52" i="7"/>
  <c r="AT52" i="7"/>
  <c r="AU51" i="7"/>
  <c r="AT51" i="7"/>
  <c r="AU50" i="7"/>
  <c r="AT50" i="7"/>
  <c r="AU49" i="7"/>
  <c r="AT49" i="7"/>
  <c r="AS48" i="7"/>
  <c r="AU46" i="7"/>
  <c r="AT46" i="7"/>
  <c r="AU45" i="7"/>
  <c r="AT45" i="7"/>
  <c r="AU42" i="7"/>
  <c r="AT42" i="7"/>
  <c r="AU41" i="7"/>
  <c r="AT41" i="7"/>
  <c r="AU39" i="7"/>
  <c r="AT39" i="7"/>
  <c r="AU38" i="7"/>
  <c r="AT38" i="7"/>
  <c r="AU37" i="7"/>
  <c r="AT37" i="7"/>
  <c r="AU36" i="7"/>
  <c r="AT36" i="7"/>
  <c r="AU34" i="7"/>
  <c r="AT34" i="7"/>
  <c r="AU33" i="7"/>
  <c r="AT33" i="7"/>
  <c r="AU32" i="7"/>
  <c r="AT32" i="7"/>
  <c r="AU31" i="7"/>
  <c r="AT31" i="7"/>
  <c r="AU30" i="7"/>
  <c r="AT30" i="7"/>
  <c r="AU29" i="7"/>
  <c r="AT29" i="7"/>
  <c r="AU26" i="7"/>
  <c r="AT26" i="7"/>
  <c r="AU25" i="7"/>
  <c r="AT25" i="7"/>
  <c r="AS24" i="7"/>
  <c r="AU23" i="7"/>
  <c r="AT23" i="7"/>
  <c r="AU22" i="7"/>
  <c r="AT22" i="7"/>
  <c r="AU21" i="7"/>
  <c r="AT21" i="7"/>
  <c r="AU20" i="7"/>
  <c r="AT20" i="7"/>
  <c r="AS19" i="7"/>
  <c r="AU18" i="7"/>
  <c r="AT18" i="7"/>
  <c r="AU17" i="7"/>
  <c r="AT17" i="7"/>
  <c r="AU16" i="7"/>
  <c r="AT16" i="7"/>
  <c r="AU15" i="7"/>
  <c r="AT15" i="7"/>
  <c r="AS14" i="7"/>
  <c r="AU13" i="7"/>
  <c r="AT13" i="7"/>
  <c r="AU12" i="7"/>
  <c r="AT12" i="7"/>
  <c r="AU11" i="7"/>
  <c r="AT11" i="7"/>
  <c r="AS9" i="7"/>
  <c r="AR175" i="7"/>
  <c r="AQ175" i="7"/>
  <c r="AR174" i="7"/>
  <c r="AQ174" i="7"/>
  <c r="AR162" i="7"/>
  <c r="AQ162" i="7"/>
  <c r="AR161" i="7"/>
  <c r="AQ161" i="7"/>
  <c r="AR160" i="7"/>
  <c r="AQ160" i="7"/>
  <c r="AR159" i="7"/>
  <c r="AQ159" i="7"/>
  <c r="AR157" i="7"/>
  <c r="AQ157" i="7"/>
  <c r="AR156" i="7"/>
  <c r="AQ156" i="7"/>
  <c r="AR155" i="7"/>
  <c r="AQ155" i="7"/>
  <c r="AR154" i="7"/>
  <c r="AQ154" i="7"/>
  <c r="AR153" i="7"/>
  <c r="AQ153" i="7"/>
  <c r="AR152" i="7"/>
  <c r="AQ152" i="7"/>
  <c r="AR151" i="7"/>
  <c r="AQ151" i="7"/>
  <c r="AR149" i="7"/>
  <c r="AQ149" i="7"/>
  <c r="AR148" i="7"/>
  <c r="AQ148" i="7"/>
  <c r="AR147" i="7"/>
  <c r="AQ147" i="7"/>
  <c r="AR146" i="7"/>
  <c r="AQ146" i="7"/>
  <c r="AR144" i="7"/>
  <c r="AQ144" i="7"/>
  <c r="AR143" i="7"/>
  <c r="AQ143" i="7"/>
  <c r="AR142" i="7"/>
  <c r="AQ142" i="7"/>
  <c r="AR141" i="7"/>
  <c r="AQ141" i="7"/>
  <c r="AR140" i="7"/>
  <c r="AQ140" i="7"/>
  <c r="AR139" i="7"/>
  <c r="AQ139" i="7"/>
  <c r="AR136" i="7"/>
  <c r="AQ136" i="7"/>
  <c r="AR135" i="7"/>
  <c r="AQ135" i="7"/>
  <c r="AR133" i="7"/>
  <c r="AQ133" i="7"/>
  <c r="AR131" i="7"/>
  <c r="AQ131" i="7"/>
  <c r="AR130" i="7"/>
  <c r="AQ130" i="7"/>
  <c r="AR128" i="7"/>
  <c r="AQ128" i="7"/>
  <c r="AR127" i="7"/>
  <c r="AQ127" i="7"/>
  <c r="AR125" i="7"/>
  <c r="AQ125" i="7"/>
  <c r="AR124" i="7"/>
  <c r="AQ124" i="7"/>
  <c r="AR123" i="7"/>
  <c r="AQ123" i="7"/>
  <c r="AR122" i="7"/>
  <c r="AQ122" i="7"/>
  <c r="AR117" i="7"/>
  <c r="AQ117" i="7"/>
  <c r="AR116" i="7"/>
  <c r="AQ116" i="7"/>
  <c r="AR114" i="7"/>
  <c r="AQ114" i="7"/>
  <c r="AR112" i="7"/>
  <c r="AQ112" i="7"/>
  <c r="AR111" i="7"/>
  <c r="AQ111" i="7"/>
  <c r="AR109" i="7"/>
  <c r="AQ109" i="7"/>
  <c r="AR107" i="7"/>
  <c r="AQ107" i="7"/>
  <c r="AR106" i="7"/>
  <c r="AQ106" i="7"/>
  <c r="AR103" i="7"/>
  <c r="AQ103" i="7"/>
  <c r="AR102" i="7"/>
  <c r="AQ102" i="7"/>
  <c r="AR101" i="7"/>
  <c r="AQ101" i="7"/>
  <c r="AR100" i="7"/>
  <c r="AQ100" i="7"/>
  <c r="AR98" i="7"/>
  <c r="AQ98" i="7"/>
  <c r="AR97" i="7"/>
  <c r="AQ97" i="7"/>
  <c r="AR99" i="7"/>
  <c r="AQ99" i="7"/>
  <c r="AR96" i="7"/>
  <c r="AQ96" i="7"/>
  <c r="AR94" i="7"/>
  <c r="AQ94" i="7"/>
  <c r="AR93" i="7"/>
  <c r="AQ93" i="7"/>
  <c r="AR92" i="7"/>
  <c r="AQ92" i="7"/>
  <c r="AR90" i="7"/>
  <c r="AQ90" i="7"/>
  <c r="AR89" i="7"/>
  <c r="AQ89" i="7"/>
  <c r="AR88" i="7"/>
  <c r="AQ88" i="7"/>
  <c r="AR85" i="7"/>
  <c r="AQ85" i="7"/>
  <c r="AR84" i="7"/>
  <c r="AQ84" i="7"/>
  <c r="AR83" i="7"/>
  <c r="AQ83" i="7"/>
  <c r="AR81" i="7"/>
  <c r="AQ81" i="7"/>
  <c r="AR80" i="7"/>
  <c r="AQ80" i="7"/>
  <c r="AR79" i="7"/>
  <c r="AQ79" i="7"/>
  <c r="AR78" i="7"/>
  <c r="AQ78" i="7"/>
  <c r="AR76" i="7"/>
  <c r="AQ76" i="7"/>
  <c r="AR75" i="7"/>
  <c r="AQ75" i="7"/>
  <c r="AR74" i="7"/>
  <c r="AQ74" i="7"/>
  <c r="AR73" i="7"/>
  <c r="AQ73" i="7"/>
  <c r="AR72" i="7"/>
  <c r="AQ72" i="7"/>
  <c r="AR71" i="7"/>
  <c r="AQ71" i="7"/>
  <c r="AR68" i="7"/>
  <c r="AQ68" i="7"/>
  <c r="AR67" i="7"/>
  <c r="AQ67" i="7"/>
  <c r="AR66" i="7"/>
  <c r="AQ66" i="7"/>
  <c r="AR65" i="7"/>
  <c r="AQ65" i="7"/>
  <c r="AR64" i="7"/>
  <c r="AQ64" i="7"/>
  <c r="AR63" i="7"/>
  <c r="AQ63" i="7"/>
  <c r="AP62" i="7"/>
  <c r="AR61" i="7"/>
  <c r="AQ61" i="7"/>
  <c r="AR60" i="7"/>
  <c r="AQ60" i="7"/>
  <c r="AR59" i="7"/>
  <c r="AQ59" i="7"/>
  <c r="AR58" i="7"/>
  <c r="AQ58" i="7"/>
  <c r="AR57" i="7"/>
  <c r="AQ57" i="7"/>
  <c r="AR56" i="7"/>
  <c r="AQ56" i="7"/>
  <c r="AP55" i="7"/>
  <c r="AR54" i="7"/>
  <c r="AQ54" i="7"/>
  <c r="AR53" i="7"/>
  <c r="AQ53" i="7"/>
  <c r="AR52" i="7"/>
  <c r="AQ52" i="7"/>
  <c r="AR51" i="7"/>
  <c r="AQ51" i="7"/>
  <c r="AR50" i="7"/>
  <c r="AQ50" i="7"/>
  <c r="AR49" i="7"/>
  <c r="AQ49" i="7"/>
  <c r="AP48" i="7"/>
  <c r="AR46" i="7"/>
  <c r="AQ46" i="7"/>
  <c r="AR45" i="7"/>
  <c r="AQ45" i="7"/>
  <c r="AR42" i="7"/>
  <c r="AQ42" i="7"/>
  <c r="AR41" i="7"/>
  <c r="AQ41" i="7"/>
  <c r="AR39" i="7"/>
  <c r="AQ39" i="7"/>
  <c r="AR38" i="7"/>
  <c r="AQ38" i="7"/>
  <c r="AR37" i="7"/>
  <c r="AQ37" i="7"/>
  <c r="AR36" i="7"/>
  <c r="AQ36" i="7"/>
  <c r="AR34" i="7"/>
  <c r="AQ34" i="7"/>
  <c r="AR33" i="7"/>
  <c r="AQ33" i="7"/>
  <c r="AR32" i="7"/>
  <c r="AQ32" i="7"/>
  <c r="AR31" i="7"/>
  <c r="AQ31" i="7"/>
  <c r="AR30" i="7"/>
  <c r="AQ30" i="7"/>
  <c r="AR29" i="7"/>
  <c r="AQ29" i="7"/>
  <c r="AR26" i="7"/>
  <c r="AQ26" i="7"/>
  <c r="AR25" i="7"/>
  <c r="AQ25" i="7"/>
  <c r="AP24" i="7"/>
  <c r="AR23" i="7"/>
  <c r="AQ23" i="7"/>
  <c r="AR22" i="7"/>
  <c r="AQ22" i="7"/>
  <c r="AR21" i="7"/>
  <c r="AQ21" i="7"/>
  <c r="AR20" i="7"/>
  <c r="AQ20" i="7"/>
  <c r="AP19" i="7"/>
  <c r="AR18" i="7"/>
  <c r="AQ18" i="7"/>
  <c r="AR17" i="7"/>
  <c r="AQ17" i="7"/>
  <c r="AR16" i="7"/>
  <c r="AQ16" i="7"/>
  <c r="AR15" i="7"/>
  <c r="AQ15" i="7"/>
  <c r="AP14" i="7"/>
  <c r="AR13" i="7"/>
  <c r="AQ13" i="7"/>
  <c r="AR12" i="7"/>
  <c r="AQ12" i="7"/>
  <c r="AR11" i="7"/>
  <c r="AQ11" i="7"/>
  <c r="AP9" i="7"/>
  <c r="AO175" i="7"/>
  <c r="AN175" i="7"/>
  <c r="AO174" i="7"/>
  <c r="AN174" i="7"/>
  <c r="AO162" i="7"/>
  <c r="AN162" i="7"/>
  <c r="AO161" i="7"/>
  <c r="AN161" i="7"/>
  <c r="AO160" i="7"/>
  <c r="AN160" i="7"/>
  <c r="AO159" i="7"/>
  <c r="AN159" i="7"/>
  <c r="AO157" i="7"/>
  <c r="AN157" i="7"/>
  <c r="AO156" i="7"/>
  <c r="AN156" i="7"/>
  <c r="AO155" i="7"/>
  <c r="AN155" i="7"/>
  <c r="AO154" i="7"/>
  <c r="AN154" i="7"/>
  <c r="AO153" i="7"/>
  <c r="AN153" i="7"/>
  <c r="AO152" i="7"/>
  <c r="AN152" i="7"/>
  <c r="AO151" i="7"/>
  <c r="AN151" i="7"/>
  <c r="AO149" i="7"/>
  <c r="AN149" i="7"/>
  <c r="AO148" i="7"/>
  <c r="AN148" i="7"/>
  <c r="AO147" i="7"/>
  <c r="AN147" i="7"/>
  <c r="AO146" i="7"/>
  <c r="AN146" i="7"/>
  <c r="AO144" i="7"/>
  <c r="AN144" i="7"/>
  <c r="AO143" i="7"/>
  <c r="AN143" i="7"/>
  <c r="AO142" i="7"/>
  <c r="AN142" i="7"/>
  <c r="AO141" i="7"/>
  <c r="AN141" i="7"/>
  <c r="AO140" i="7"/>
  <c r="AN140" i="7"/>
  <c r="AO139" i="7"/>
  <c r="AN139" i="7"/>
  <c r="AO136" i="7"/>
  <c r="AN136" i="7"/>
  <c r="AO135" i="7"/>
  <c r="AN135" i="7"/>
  <c r="AO133" i="7"/>
  <c r="AN133" i="7"/>
  <c r="AO131" i="7"/>
  <c r="AN131" i="7"/>
  <c r="AO130" i="7"/>
  <c r="AN130" i="7"/>
  <c r="AO128" i="7"/>
  <c r="AN128" i="7"/>
  <c r="AO127" i="7"/>
  <c r="AN127" i="7"/>
  <c r="AO125" i="7"/>
  <c r="AN125" i="7"/>
  <c r="AO124" i="7"/>
  <c r="AN124" i="7"/>
  <c r="AO123" i="7"/>
  <c r="AN123" i="7"/>
  <c r="AO122" i="7"/>
  <c r="AN122" i="7"/>
  <c r="AO117" i="7"/>
  <c r="AN117" i="7"/>
  <c r="AO116" i="7"/>
  <c r="AN116" i="7"/>
  <c r="AO114" i="7"/>
  <c r="AN114" i="7"/>
  <c r="AO112" i="7"/>
  <c r="AN112" i="7"/>
  <c r="AO111" i="7"/>
  <c r="AN111" i="7"/>
  <c r="AO109" i="7"/>
  <c r="AN109" i="7"/>
  <c r="AO107" i="7"/>
  <c r="AN107" i="7"/>
  <c r="AO106" i="7"/>
  <c r="AN106" i="7"/>
  <c r="AO103" i="7"/>
  <c r="AN103" i="7"/>
  <c r="AO102" i="7"/>
  <c r="AN102" i="7"/>
  <c r="AO101" i="7"/>
  <c r="AN101" i="7"/>
  <c r="AO100" i="7"/>
  <c r="AN100" i="7"/>
  <c r="AO98" i="7"/>
  <c r="AN98" i="7"/>
  <c r="AO97" i="7"/>
  <c r="AN97" i="7"/>
  <c r="AO99" i="7"/>
  <c r="AN99" i="7"/>
  <c r="AO96" i="7"/>
  <c r="AN96" i="7"/>
  <c r="AO94" i="7"/>
  <c r="AN94" i="7"/>
  <c r="AO93" i="7"/>
  <c r="AN93" i="7"/>
  <c r="AO92" i="7"/>
  <c r="AN92" i="7"/>
  <c r="AO90" i="7"/>
  <c r="AN90" i="7"/>
  <c r="AO89" i="7"/>
  <c r="AN89" i="7"/>
  <c r="AO88" i="7"/>
  <c r="AN88" i="7"/>
  <c r="AO85" i="7"/>
  <c r="AN85" i="7"/>
  <c r="AO84" i="7"/>
  <c r="AN84" i="7"/>
  <c r="AO83" i="7"/>
  <c r="AN83" i="7"/>
  <c r="AO81" i="7"/>
  <c r="AN81" i="7"/>
  <c r="AO80" i="7"/>
  <c r="AN80" i="7"/>
  <c r="AO79" i="7"/>
  <c r="AN79" i="7"/>
  <c r="AO78" i="7"/>
  <c r="AN78" i="7"/>
  <c r="AO76" i="7"/>
  <c r="AN76" i="7"/>
  <c r="AO75" i="7"/>
  <c r="AN75" i="7"/>
  <c r="AO74" i="7"/>
  <c r="AN74" i="7"/>
  <c r="AO73" i="7"/>
  <c r="AN73" i="7"/>
  <c r="AO72" i="7"/>
  <c r="AN72" i="7"/>
  <c r="AO71" i="7"/>
  <c r="AN71" i="7"/>
  <c r="AO68" i="7"/>
  <c r="AN68" i="7"/>
  <c r="AO67" i="7"/>
  <c r="AN67" i="7"/>
  <c r="AO66" i="7"/>
  <c r="AN66" i="7"/>
  <c r="AO65" i="7"/>
  <c r="AN65" i="7"/>
  <c r="AO64" i="7"/>
  <c r="AN64" i="7"/>
  <c r="AO63" i="7"/>
  <c r="AN63" i="7"/>
  <c r="AM62" i="7"/>
  <c r="AO61" i="7"/>
  <c r="AN61" i="7"/>
  <c r="AO60" i="7"/>
  <c r="AN60" i="7"/>
  <c r="AO59" i="7"/>
  <c r="AN59" i="7"/>
  <c r="AO58" i="7"/>
  <c r="AN58" i="7"/>
  <c r="AO57" i="7"/>
  <c r="AN57" i="7"/>
  <c r="AO56" i="7"/>
  <c r="AN56" i="7"/>
  <c r="AM55" i="7"/>
  <c r="AO54" i="7"/>
  <c r="AN54" i="7"/>
  <c r="AO53" i="7"/>
  <c r="AN53" i="7"/>
  <c r="AO52" i="7"/>
  <c r="AN52" i="7"/>
  <c r="AO51" i="7"/>
  <c r="AN51" i="7"/>
  <c r="AO50" i="7"/>
  <c r="AN50" i="7"/>
  <c r="AO49" i="7"/>
  <c r="AN49" i="7"/>
  <c r="AM48" i="7"/>
  <c r="AO46" i="7"/>
  <c r="AN46" i="7"/>
  <c r="AO45" i="7"/>
  <c r="AN45" i="7"/>
  <c r="AO42" i="7"/>
  <c r="AN42" i="7"/>
  <c r="AO41" i="7"/>
  <c r="AN41" i="7"/>
  <c r="AO39" i="7"/>
  <c r="AN39" i="7"/>
  <c r="AO38" i="7"/>
  <c r="AN38" i="7"/>
  <c r="AO37" i="7"/>
  <c r="AN37" i="7"/>
  <c r="AO36" i="7"/>
  <c r="AN36" i="7"/>
  <c r="AO34" i="7"/>
  <c r="AN34" i="7"/>
  <c r="AO33" i="7"/>
  <c r="AN33" i="7"/>
  <c r="AO32" i="7"/>
  <c r="AN32" i="7"/>
  <c r="AO31" i="7"/>
  <c r="AN31" i="7"/>
  <c r="AO30" i="7"/>
  <c r="AN30" i="7"/>
  <c r="AO29" i="7"/>
  <c r="AN29" i="7"/>
  <c r="AO26" i="7"/>
  <c r="AN26" i="7"/>
  <c r="AO25" i="7"/>
  <c r="AN25" i="7"/>
  <c r="AM24" i="7"/>
  <c r="AO23" i="7"/>
  <c r="AN23" i="7"/>
  <c r="AO22" i="7"/>
  <c r="AN22" i="7"/>
  <c r="AO21" i="7"/>
  <c r="AN21" i="7"/>
  <c r="AO20" i="7"/>
  <c r="AN20" i="7"/>
  <c r="AM19" i="7"/>
  <c r="AO18" i="7"/>
  <c r="AN18" i="7"/>
  <c r="AO17" i="7"/>
  <c r="AN17" i="7"/>
  <c r="AO16" i="7"/>
  <c r="AN16" i="7"/>
  <c r="AO15" i="7"/>
  <c r="AN15" i="7"/>
  <c r="AM14" i="7"/>
  <c r="AO13" i="7"/>
  <c r="AN13" i="7"/>
  <c r="AO12" i="7"/>
  <c r="AN12" i="7"/>
  <c r="AO11" i="7"/>
  <c r="AN11" i="7"/>
  <c r="AM9" i="7"/>
  <c r="AL175" i="7"/>
  <c r="AK175" i="7"/>
  <c r="AL174" i="7"/>
  <c r="AK174" i="7"/>
  <c r="AL162" i="7"/>
  <c r="AK162" i="7"/>
  <c r="AL161" i="7"/>
  <c r="AK161" i="7"/>
  <c r="AL160" i="7"/>
  <c r="AK160" i="7"/>
  <c r="AL159" i="7"/>
  <c r="AK159" i="7"/>
  <c r="AL157" i="7"/>
  <c r="AK157" i="7"/>
  <c r="AL156" i="7"/>
  <c r="AK156" i="7"/>
  <c r="AL155" i="7"/>
  <c r="AK155" i="7"/>
  <c r="AL154" i="7"/>
  <c r="AK154" i="7"/>
  <c r="AL153" i="7"/>
  <c r="AK153" i="7"/>
  <c r="AL152" i="7"/>
  <c r="AK152" i="7"/>
  <c r="AL151" i="7"/>
  <c r="AK151" i="7"/>
  <c r="AL149" i="7"/>
  <c r="AK149" i="7"/>
  <c r="AL148" i="7"/>
  <c r="AK148" i="7"/>
  <c r="AL147" i="7"/>
  <c r="AK147" i="7"/>
  <c r="AL146" i="7"/>
  <c r="AK146" i="7"/>
  <c r="AL144" i="7"/>
  <c r="AK144" i="7"/>
  <c r="AL143" i="7"/>
  <c r="AK143" i="7"/>
  <c r="AL142" i="7"/>
  <c r="AK142" i="7"/>
  <c r="AL141" i="7"/>
  <c r="AK141" i="7"/>
  <c r="AL140" i="7"/>
  <c r="AK140" i="7"/>
  <c r="AL139" i="7"/>
  <c r="AK139" i="7"/>
  <c r="AL136" i="7"/>
  <c r="AK136" i="7"/>
  <c r="AL135" i="7"/>
  <c r="AK135" i="7"/>
  <c r="AL133" i="7"/>
  <c r="AK133" i="7"/>
  <c r="AL131" i="7"/>
  <c r="AK131" i="7"/>
  <c r="AL130" i="7"/>
  <c r="AK130" i="7"/>
  <c r="AL128" i="7"/>
  <c r="AK128" i="7"/>
  <c r="AL127" i="7"/>
  <c r="AK127" i="7"/>
  <c r="AL125" i="7"/>
  <c r="AK125" i="7"/>
  <c r="AL124" i="7"/>
  <c r="AK124" i="7"/>
  <c r="AL123" i="7"/>
  <c r="AK123" i="7"/>
  <c r="AL122" i="7"/>
  <c r="AK122" i="7"/>
  <c r="AL117" i="7"/>
  <c r="AK117" i="7"/>
  <c r="AL116" i="7"/>
  <c r="AK116" i="7"/>
  <c r="AL114" i="7"/>
  <c r="AK114" i="7"/>
  <c r="AL112" i="7"/>
  <c r="AK112" i="7"/>
  <c r="AL111" i="7"/>
  <c r="AK111" i="7"/>
  <c r="AL109" i="7"/>
  <c r="AK109" i="7"/>
  <c r="AL107" i="7"/>
  <c r="AK107" i="7"/>
  <c r="AL106" i="7"/>
  <c r="AK106" i="7"/>
  <c r="AL103" i="7"/>
  <c r="AK103" i="7"/>
  <c r="AL102" i="7"/>
  <c r="AK102" i="7"/>
  <c r="AL101" i="7"/>
  <c r="AK101" i="7"/>
  <c r="AL100" i="7"/>
  <c r="AK100" i="7"/>
  <c r="AL98" i="7"/>
  <c r="AK98" i="7"/>
  <c r="AL97" i="7"/>
  <c r="AK97" i="7"/>
  <c r="AL99" i="7"/>
  <c r="AK99" i="7"/>
  <c r="AL96" i="7"/>
  <c r="AK96" i="7"/>
  <c r="AL94" i="7"/>
  <c r="AK94" i="7"/>
  <c r="AL93" i="7"/>
  <c r="AK93" i="7"/>
  <c r="AL92" i="7"/>
  <c r="AK92" i="7"/>
  <c r="AL90" i="7"/>
  <c r="AK90" i="7"/>
  <c r="AL89" i="7"/>
  <c r="AK89" i="7"/>
  <c r="AL88" i="7"/>
  <c r="AK88" i="7"/>
  <c r="AL85" i="7"/>
  <c r="AK85" i="7"/>
  <c r="AL84" i="7"/>
  <c r="AK84" i="7"/>
  <c r="AL83" i="7"/>
  <c r="AK83" i="7"/>
  <c r="AL81" i="7"/>
  <c r="AK81" i="7"/>
  <c r="AL80" i="7"/>
  <c r="AK80" i="7"/>
  <c r="AL79" i="7"/>
  <c r="AK79" i="7"/>
  <c r="AL78" i="7"/>
  <c r="AK78" i="7"/>
  <c r="AL76" i="7"/>
  <c r="AK76" i="7"/>
  <c r="AL75" i="7"/>
  <c r="AK75" i="7"/>
  <c r="AL74" i="7"/>
  <c r="AK74" i="7"/>
  <c r="AL73" i="7"/>
  <c r="AK73" i="7"/>
  <c r="AL72" i="7"/>
  <c r="AK72" i="7"/>
  <c r="AL71" i="7"/>
  <c r="AK71" i="7"/>
  <c r="AL68" i="7"/>
  <c r="AK68" i="7"/>
  <c r="AL67" i="7"/>
  <c r="AK67" i="7"/>
  <c r="AL66" i="7"/>
  <c r="AK66" i="7"/>
  <c r="AL65" i="7"/>
  <c r="AK65" i="7"/>
  <c r="AL64" i="7"/>
  <c r="AK64" i="7"/>
  <c r="AL63" i="7"/>
  <c r="AK63" i="7"/>
  <c r="AJ62" i="7"/>
  <c r="AL61" i="7"/>
  <c r="AK61" i="7"/>
  <c r="AL60" i="7"/>
  <c r="AK60" i="7"/>
  <c r="AL59" i="7"/>
  <c r="AK59" i="7"/>
  <c r="AL58" i="7"/>
  <c r="AK58" i="7"/>
  <c r="AL57" i="7"/>
  <c r="AK57" i="7"/>
  <c r="AL56" i="7"/>
  <c r="AK56" i="7"/>
  <c r="AJ55" i="7"/>
  <c r="AL54" i="7"/>
  <c r="AK54" i="7"/>
  <c r="AL53" i="7"/>
  <c r="AK53" i="7"/>
  <c r="AL52" i="7"/>
  <c r="AK52" i="7"/>
  <c r="AL51" i="7"/>
  <c r="AK51" i="7"/>
  <c r="AL50" i="7"/>
  <c r="AK50" i="7"/>
  <c r="AL49" i="7"/>
  <c r="AK49" i="7"/>
  <c r="AJ48" i="7"/>
  <c r="AL46" i="7"/>
  <c r="AK46" i="7"/>
  <c r="AL45" i="7"/>
  <c r="AK45" i="7"/>
  <c r="AL42" i="7"/>
  <c r="AK42" i="7"/>
  <c r="AL41" i="7"/>
  <c r="AK41" i="7"/>
  <c r="AL39" i="7"/>
  <c r="AK39" i="7"/>
  <c r="AL38" i="7"/>
  <c r="AK38" i="7"/>
  <c r="AL37" i="7"/>
  <c r="AK37" i="7"/>
  <c r="AL36" i="7"/>
  <c r="AK36" i="7"/>
  <c r="AL34" i="7"/>
  <c r="AK34" i="7"/>
  <c r="AL33" i="7"/>
  <c r="AK33" i="7"/>
  <c r="AL32" i="7"/>
  <c r="AK32" i="7"/>
  <c r="AL31" i="7"/>
  <c r="AK31" i="7"/>
  <c r="AL30" i="7"/>
  <c r="AK30" i="7"/>
  <c r="AL29" i="7"/>
  <c r="AK29" i="7"/>
  <c r="AL26" i="7"/>
  <c r="AK26" i="7"/>
  <c r="AL25" i="7"/>
  <c r="AK25" i="7"/>
  <c r="AJ24" i="7"/>
  <c r="AL23" i="7"/>
  <c r="AK23" i="7"/>
  <c r="AL22" i="7"/>
  <c r="AK22" i="7"/>
  <c r="AL21" i="7"/>
  <c r="AK21" i="7"/>
  <c r="AL20" i="7"/>
  <c r="AK20" i="7"/>
  <c r="AJ19" i="7"/>
  <c r="AL18" i="7"/>
  <c r="AK18" i="7"/>
  <c r="AL17" i="7"/>
  <c r="AK17" i="7"/>
  <c r="AL16" i="7"/>
  <c r="AK16" i="7"/>
  <c r="AL15" i="7"/>
  <c r="AK15" i="7"/>
  <c r="AJ14" i="7"/>
  <c r="AL13" i="7"/>
  <c r="AK13" i="7"/>
  <c r="AL12" i="7"/>
  <c r="AK12" i="7"/>
  <c r="AL11" i="7"/>
  <c r="AK11" i="7"/>
  <c r="AJ9" i="7"/>
  <c r="AI175" i="7"/>
  <c r="AH175" i="7"/>
  <c r="AI174" i="7"/>
  <c r="AH174" i="7"/>
  <c r="AI162" i="7"/>
  <c r="AH162" i="7"/>
  <c r="AI161" i="7"/>
  <c r="AH161" i="7"/>
  <c r="AI160" i="7"/>
  <c r="AH160" i="7"/>
  <c r="AI159" i="7"/>
  <c r="AH159" i="7"/>
  <c r="AI157" i="7"/>
  <c r="AH157" i="7"/>
  <c r="AI156" i="7"/>
  <c r="AH156" i="7"/>
  <c r="AI155" i="7"/>
  <c r="AH155" i="7"/>
  <c r="AI154" i="7"/>
  <c r="AH154" i="7"/>
  <c r="AI153" i="7"/>
  <c r="AH153" i="7"/>
  <c r="AI152" i="7"/>
  <c r="AH152" i="7"/>
  <c r="AI151" i="7"/>
  <c r="AH151" i="7"/>
  <c r="AI149" i="7"/>
  <c r="AH149" i="7"/>
  <c r="AI148" i="7"/>
  <c r="AH148" i="7"/>
  <c r="AI147" i="7"/>
  <c r="AH147" i="7"/>
  <c r="AI146" i="7"/>
  <c r="AH146" i="7"/>
  <c r="AI144" i="7"/>
  <c r="AH144" i="7"/>
  <c r="AI143" i="7"/>
  <c r="AH143" i="7"/>
  <c r="AI142" i="7"/>
  <c r="AH142" i="7"/>
  <c r="AI141" i="7"/>
  <c r="AH141" i="7"/>
  <c r="AI140" i="7"/>
  <c r="AH140" i="7"/>
  <c r="AI139" i="7"/>
  <c r="AH139" i="7"/>
  <c r="AI136" i="7"/>
  <c r="AH136" i="7"/>
  <c r="AI135" i="7"/>
  <c r="AH135" i="7"/>
  <c r="AI133" i="7"/>
  <c r="AH133" i="7"/>
  <c r="AI131" i="7"/>
  <c r="AH131" i="7"/>
  <c r="AI130" i="7"/>
  <c r="AH130" i="7"/>
  <c r="AI128" i="7"/>
  <c r="AH128" i="7"/>
  <c r="AI127" i="7"/>
  <c r="AH127" i="7"/>
  <c r="AI125" i="7"/>
  <c r="AH125" i="7"/>
  <c r="AI124" i="7"/>
  <c r="AH124" i="7"/>
  <c r="AI123" i="7"/>
  <c r="AH123" i="7"/>
  <c r="AI122" i="7"/>
  <c r="AH122" i="7"/>
  <c r="AI117" i="7"/>
  <c r="AH117" i="7"/>
  <c r="AI116" i="7"/>
  <c r="AH116" i="7"/>
  <c r="AI114" i="7"/>
  <c r="AH114" i="7"/>
  <c r="AI112" i="7"/>
  <c r="AH112" i="7"/>
  <c r="AI111" i="7"/>
  <c r="AH111" i="7"/>
  <c r="AI109" i="7"/>
  <c r="AH109" i="7"/>
  <c r="AI107" i="7"/>
  <c r="AH107" i="7"/>
  <c r="AI106" i="7"/>
  <c r="AH106" i="7"/>
  <c r="AI103" i="7"/>
  <c r="AH103" i="7"/>
  <c r="AI102" i="7"/>
  <c r="AH102" i="7"/>
  <c r="AI101" i="7"/>
  <c r="AH101" i="7"/>
  <c r="AI100" i="7"/>
  <c r="AH100" i="7"/>
  <c r="AI98" i="7"/>
  <c r="AH98" i="7"/>
  <c r="AI97" i="7"/>
  <c r="AH97" i="7"/>
  <c r="AI99" i="7"/>
  <c r="AH99" i="7"/>
  <c r="AI96" i="7"/>
  <c r="AH96" i="7"/>
  <c r="AI94" i="7"/>
  <c r="AH94" i="7"/>
  <c r="AI93" i="7"/>
  <c r="AH93" i="7"/>
  <c r="AI92" i="7"/>
  <c r="AH92" i="7"/>
  <c r="AI90" i="7"/>
  <c r="AH90" i="7"/>
  <c r="AI89" i="7"/>
  <c r="AH89" i="7"/>
  <c r="AI88" i="7"/>
  <c r="AH88" i="7"/>
  <c r="AI85" i="7"/>
  <c r="AH85" i="7"/>
  <c r="AI84" i="7"/>
  <c r="AH84" i="7"/>
  <c r="AI83" i="7"/>
  <c r="AH83" i="7"/>
  <c r="AI81" i="7"/>
  <c r="AH81" i="7"/>
  <c r="AI80" i="7"/>
  <c r="AH80" i="7"/>
  <c r="AI79" i="7"/>
  <c r="AH79" i="7"/>
  <c r="AI78" i="7"/>
  <c r="AH78" i="7"/>
  <c r="AI76" i="7"/>
  <c r="AH76" i="7"/>
  <c r="AI75" i="7"/>
  <c r="AH75" i="7"/>
  <c r="AI74" i="7"/>
  <c r="AH74" i="7"/>
  <c r="AI73" i="7"/>
  <c r="AH73" i="7"/>
  <c r="AI72" i="7"/>
  <c r="AH72" i="7"/>
  <c r="AI71" i="7"/>
  <c r="AH71" i="7"/>
  <c r="AI68" i="7"/>
  <c r="AH68" i="7"/>
  <c r="AI67" i="7"/>
  <c r="AH67" i="7"/>
  <c r="AI66" i="7"/>
  <c r="AH66" i="7"/>
  <c r="AI65" i="7"/>
  <c r="AH65" i="7"/>
  <c r="AI64" i="7"/>
  <c r="AH64" i="7"/>
  <c r="AI63" i="7"/>
  <c r="AH63" i="7"/>
  <c r="AG62" i="7"/>
  <c r="AI61" i="7"/>
  <c r="AH61" i="7"/>
  <c r="AI60" i="7"/>
  <c r="AH60" i="7"/>
  <c r="AI59" i="7"/>
  <c r="AH59" i="7"/>
  <c r="AI58" i="7"/>
  <c r="AH58" i="7"/>
  <c r="AI57" i="7"/>
  <c r="AH57" i="7"/>
  <c r="AI56" i="7"/>
  <c r="AH56" i="7"/>
  <c r="AG55" i="7"/>
  <c r="AI54" i="7"/>
  <c r="AH54" i="7"/>
  <c r="AI53" i="7"/>
  <c r="AH53" i="7"/>
  <c r="AI52" i="7"/>
  <c r="AH52" i="7"/>
  <c r="AI51" i="7"/>
  <c r="AH51" i="7"/>
  <c r="AI50" i="7"/>
  <c r="AH50" i="7"/>
  <c r="AI49" i="7"/>
  <c r="AH49" i="7"/>
  <c r="AG48" i="7"/>
  <c r="AI46" i="7"/>
  <c r="AH46" i="7"/>
  <c r="AI45" i="7"/>
  <c r="AH45" i="7"/>
  <c r="AI42" i="7"/>
  <c r="AH42" i="7"/>
  <c r="AI41" i="7"/>
  <c r="AH41" i="7"/>
  <c r="AI39" i="7"/>
  <c r="AH39" i="7"/>
  <c r="AI38" i="7"/>
  <c r="AH38" i="7"/>
  <c r="AI37" i="7"/>
  <c r="AH37" i="7"/>
  <c r="AI36" i="7"/>
  <c r="AH36" i="7"/>
  <c r="AI34" i="7"/>
  <c r="AH34" i="7"/>
  <c r="AI33" i="7"/>
  <c r="AH33" i="7"/>
  <c r="AI32" i="7"/>
  <c r="AH32" i="7"/>
  <c r="AI31" i="7"/>
  <c r="AH31" i="7"/>
  <c r="AI30" i="7"/>
  <c r="AH30" i="7"/>
  <c r="AI29" i="7"/>
  <c r="AH29" i="7"/>
  <c r="AI26" i="7"/>
  <c r="AH26" i="7"/>
  <c r="AI25" i="7"/>
  <c r="AH25" i="7"/>
  <c r="AG24" i="7"/>
  <c r="AI23" i="7"/>
  <c r="AH23" i="7"/>
  <c r="AI22" i="7"/>
  <c r="AH22" i="7"/>
  <c r="AI21" i="7"/>
  <c r="AH21" i="7"/>
  <c r="AI20" i="7"/>
  <c r="AH20" i="7"/>
  <c r="AG19" i="7"/>
  <c r="AI18" i="7"/>
  <c r="AH18" i="7"/>
  <c r="AI17" i="7"/>
  <c r="AH17" i="7"/>
  <c r="AI16" i="7"/>
  <c r="AH16" i="7"/>
  <c r="AI15" i="7"/>
  <c r="AH15" i="7"/>
  <c r="AG14" i="7"/>
  <c r="AI13" i="7"/>
  <c r="AH13" i="7"/>
  <c r="AI12" i="7"/>
  <c r="AH12" i="7"/>
  <c r="AI11" i="7"/>
  <c r="AH11" i="7"/>
  <c r="AG9" i="7"/>
  <c r="AF175" i="7"/>
  <c r="AE175" i="7"/>
  <c r="AF174" i="7"/>
  <c r="AE174" i="7"/>
  <c r="AF162" i="7"/>
  <c r="AE162" i="7"/>
  <c r="AF161" i="7"/>
  <c r="AE161" i="7"/>
  <c r="AF160" i="7"/>
  <c r="AE160" i="7"/>
  <c r="AF159" i="7"/>
  <c r="AE159" i="7"/>
  <c r="AF157" i="7"/>
  <c r="AE157" i="7"/>
  <c r="AF156" i="7"/>
  <c r="AE156" i="7"/>
  <c r="AF155" i="7"/>
  <c r="AE155" i="7"/>
  <c r="AF154" i="7"/>
  <c r="AE154" i="7"/>
  <c r="AF153" i="7"/>
  <c r="AE153" i="7"/>
  <c r="AF152" i="7"/>
  <c r="AE152" i="7"/>
  <c r="AF151" i="7"/>
  <c r="AE151" i="7"/>
  <c r="AF149" i="7"/>
  <c r="AE149" i="7"/>
  <c r="AF148" i="7"/>
  <c r="AE148" i="7"/>
  <c r="AF147" i="7"/>
  <c r="AE147" i="7"/>
  <c r="AF146" i="7"/>
  <c r="AE146" i="7"/>
  <c r="AF144" i="7"/>
  <c r="AE144" i="7"/>
  <c r="AF143" i="7"/>
  <c r="AE143" i="7"/>
  <c r="AF142" i="7"/>
  <c r="AE142" i="7"/>
  <c r="AF141" i="7"/>
  <c r="AE141" i="7"/>
  <c r="AF140" i="7"/>
  <c r="AE140" i="7"/>
  <c r="AF139" i="7"/>
  <c r="AE139" i="7"/>
  <c r="AF136" i="7"/>
  <c r="AE136" i="7"/>
  <c r="AF135" i="7"/>
  <c r="AE135" i="7"/>
  <c r="AF133" i="7"/>
  <c r="AE133" i="7"/>
  <c r="AF131" i="7"/>
  <c r="AE131" i="7"/>
  <c r="AF130" i="7"/>
  <c r="AE130" i="7"/>
  <c r="AF128" i="7"/>
  <c r="AE128" i="7"/>
  <c r="AF127" i="7"/>
  <c r="AE127" i="7"/>
  <c r="AF125" i="7"/>
  <c r="AE125" i="7"/>
  <c r="AF124" i="7"/>
  <c r="AE124" i="7"/>
  <c r="AF123" i="7"/>
  <c r="AE123" i="7"/>
  <c r="AF122" i="7"/>
  <c r="AE122" i="7"/>
  <c r="AF117" i="7"/>
  <c r="AE117" i="7"/>
  <c r="AF116" i="7"/>
  <c r="AE116" i="7"/>
  <c r="AF114" i="7"/>
  <c r="AE114" i="7"/>
  <c r="AF112" i="7"/>
  <c r="AE112" i="7"/>
  <c r="AF111" i="7"/>
  <c r="AE111" i="7"/>
  <c r="AF109" i="7"/>
  <c r="AE109" i="7"/>
  <c r="AF107" i="7"/>
  <c r="AE107" i="7"/>
  <c r="AF106" i="7"/>
  <c r="AE106" i="7"/>
  <c r="AF103" i="7"/>
  <c r="AE103" i="7"/>
  <c r="AF102" i="7"/>
  <c r="AE102" i="7"/>
  <c r="AF101" i="7"/>
  <c r="AE101" i="7"/>
  <c r="AF100" i="7"/>
  <c r="AE100" i="7"/>
  <c r="AF98" i="7"/>
  <c r="AE98" i="7"/>
  <c r="AF97" i="7"/>
  <c r="AE97" i="7"/>
  <c r="AF99" i="7"/>
  <c r="AE99" i="7"/>
  <c r="AF96" i="7"/>
  <c r="AE96" i="7"/>
  <c r="AF94" i="7"/>
  <c r="AE94" i="7"/>
  <c r="AF93" i="7"/>
  <c r="AE93" i="7"/>
  <c r="AF92" i="7"/>
  <c r="AE92" i="7"/>
  <c r="AF90" i="7"/>
  <c r="AE90" i="7"/>
  <c r="AF89" i="7"/>
  <c r="AE89" i="7"/>
  <c r="AF88" i="7"/>
  <c r="AE88" i="7"/>
  <c r="AF85" i="7"/>
  <c r="AE85" i="7"/>
  <c r="AF84" i="7"/>
  <c r="AE84" i="7"/>
  <c r="AF83" i="7"/>
  <c r="AE83" i="7"/>
  <c r="AF81" i="7"/>
  <c r="AE81" i="7"/>
  <c r="AF80" i="7"/>
  <c r="AE80" i="7"/>
  <c r="AF79" i="7"/>
  <c r="AE79" i="7"/>
  <c r="AF78" i="7"/>
  <c r="AE78" i="7"/>
  <c r="AF76" i="7"/>
  <c r="AE76" i="7"/>
  <c r="AF75" i="7"/>
  <c r="AE75" i="7"/>
  <c r="AF74" i="7"/>
  <c r="AE74" i="7"/>
  <c r="AF73" i="7"/>
  <c r="AE73" i="7"/>
  <c r="AF72" i="7"/>
  <c r="AE72" i="7"/>
  <c r="AF71" i="7"/>
  <c r="AE71" i="7"/>
  <c r="AF68" i="7"/>
  <c r="AE68" i="7"/>
  <c r="AF67" i="7"/>
  <c r="AE67" i="7"/>
  <c r="AF66" i="7"/>
  <c r="AE66" i="7"/>
  <c r="AF65" i="7"/>
  <c r="AE65" i="7"/>
  <c r="AF64" i="7"/>
  <c r="AE64" i="7"/>
  <c r="AF63" i="7"/>
  <c r="AE63" i="7"/>
  <c r="AD62" i="7"/>
  <c r="AF61" i="7"/>
  <c r="AE61" i="7"/>
  <c r="AF60" i="7"/>
  <c r="AE60" i="7"/>
  <c r="AF59" i="7"/>
  <c r="AE59" i="7"/>
  <c r="AF58" i="7"/>
  <c r="AE58" i="7"/>
  <c r="AF57" i="7"/>
  <c r="AE57" i="7"/>
  <c r="AF56" i="7"/>
  <c r="AE56" i="7"/>
  <c r="AD55" i="7"/>
  <c r="AF54" i="7"/>
  <c r="AE54" i="7"/>
  <c r="AF53" i="7"/>
  <c r="AE53" i="7"/>
  <c r="AF52" i="7"/>
  <c r="AE52" i="7"/>
  <c r="AF51" i="7"/>
  <c r="AE51" i="7"/>
  <c r="AF50" i="7"/>
  <c r="AE50" i="7"/>
  <c r="AF49" i="7"/>
  <c r="AE49" i="7"/>
  <c r="AD48" i="7"/>
  <c r="AF46" i="7"/>
  <c r="AE46" i="7"/>
  <c r="AF45" i="7"/>
  <c r="AE45" i="7"/>
  <c r="AF42" i="7"/>
  <c r="AE42" i="7"/>
  <c r="AF41" i="7"/>
  <c r="AE41" i="7"/>
  <c r="AF39" i="7"/>
  <c r="AE39" i="7"/>
  <c r="AF38" i="7"/>
  <c r="AE38" i="7"/>
  <c r="AF37" i="7"/>
  <c r="AE37" i="7"/>
  <c r="AF36" i="7"/>
  <c r="AE36" i="7"/>
  <c r="AF34" i="7"/>
  <c r="AE34" i="7"/>
  <c r="AF33" i="7"/>
  <c r="AE33" i="7"/>
  <c r="AF32" i="7"/>
  <c r="AE32" i="7"/>
  <c r="AF31" i="7"/>
  <c r="AE31" i="7"/>
  <c r="AF30" i="7"/>
  <c r="AE30" i="7"/>
  <c r="AF29" i="7"/>
  <c r="AE29" i="7"/>
  <c r="AF26" i="7"/>
  <c r="AE26" i="7"/>
  <c r="AF25" i="7"/>
  <c r="AE25" i="7"/>
  <c r="AD24" i="7"/>
  <c r="AF23" i="7"/>
  <c r="AE23" i="7"/>
  <c r="AF22" i="7"/>
  <c r="AE22" i="7"/>
  <c r="AF21" i="7"/>
  <c r="AE21" i="7"/>
  <c r="AF20" i="7"/>
  <c r="AE20" i="7"/>
  <c r="AD19" i="7"/>
  <c r="AF18" i="7"/>
  <c r="AE18" i="7"/>
  <c r="AF17" i="7"/>
  <c r="AE17" i="7"/>
  <c r="AF16" i="7"/>
  <c r="AE16" i="7"/>
  <c r="AF15" i="7"/>
  <c r="AE15" i="7"/>
  <c r="AD14" i="7"/>
  <c r="AF13" i="7"/>
  <c r="AE13" i="7"/>
  <c r="AF12" i="7"/>
  <c r="AE12" i="7"/>
  <c r="AF11" i="7"/>
  <c r="AE11" i="7"/>
  <c r="AD9" i="7"/>
  <c r="AC175" i="7"/>
  <c r="AB175" i="7"/>
  <c r="AC174" i="7"/>
  <c r="AB174" i="7"/>
  <c r="AC162" i="7"/>
  <c r="AB162" i="7"/>
  <c r="AC161" i="7"/>
  <c r="AB161" i="7"/>
  <c r="AC160" i="7"/>
  <c r="AB160" i="7"/>
  <c r="AC159" i="7"/>
  <c r="AB159" i="7"/>
  <c r="AC157" i="7"/>
  <c r="AB157" i="7"/>
  <c r="AC156" i="7"/>
  <c r="AB156" i="7"/>
  <c r="AC155" i="7"/>
  <c r="AB155" i="7"/>
  <c r="AC154" i="7"/>
  <c r="AB154" i="7"/>
  <c r="AC153" i="7"/>
  <c r="AB153" i="7"/>
  <c r="AC152" i="7"/>
  <c r="AB152" i="7"/>
  <c r="AC151" i="7"/>
  <c r="AB151" i="7"/>
  <c r="AC149" i="7"/>
  <c r="AB149" i="7"/>
  <c r="AC148" i="7"/>
  <c r="AB148" i="7"/>
  <c r="AC147" i="7"/>
  <c r="AB147" i="7"/>
  <c r="AC146" i="7"/>
  <c r="AB146" i="7"/>
  <c r="AC144" i="7"/>
  <c r="AB144" i="7"/>
  <c r="AC143" i="7"/>
  <c r="AB143" i="7"/>
  <c r="AC142" i="7"/>
  <c r="AB142" i="7"/>
  <c r="AC141" i="7"/>
  <c r="AB141" i="7"/>
  <c r="AC140" i="7"/>
  <c r="AB140" i="7"/>
  <c r="AC139" i="7"/>
  <c r="AB139" i="7"/>
  <c r="AC136" i="7"/>
  <c r="AB136" i="7"/>
  <c r="AC135" i="7"/>
  <c r="AB135" i="7"/>
  <c r="AC133" i="7"/>
  <c r="AB133" i="7"/>
  <c r="AC131" i="7"/>
  <c r="AB131" i="7"/>
  <c r="AC130" i="7"/>
  <c r="AB130" i="7"/>
  <c r="AC128" i="7"/>
  <c r="AB128" i="7"/>
  <c r="AC127" i="7"/>
  <c r="AB127" i="7"/>
  <c r="AC125" i="7"/>
  <c r="AB125" i="7"/>
  <c r="AC124" i="7"/>
  <c r="AB124" i="7"/>
  <c r="AC123" i="7"/>
  <c r="AB123" i="7"/>
  <c r="AC122" i="7"/>
  <c r="AB122" i="7"/>
  <c r="AC117" i="7"/>
  <c r="AB117" i="7"/>
  <c r="AC116" i="7"/>
  <c r="AB116" i="7"/>
  <c r="AC114" i="7"/>
  <c r="AB114" i="7"/>
  <c r="AC112" i="7"/>
  <c r="AB112" i="7"/>
  <c r="AC111" i="7"/>
  <c r="AB111" i="7"/>
  <c r="AC109" i="7"/>
  <c r="AB109" i="7"/>
  <c r="AC107" i="7"/>
  <c r="AB107" i="7"/>
  <c r="AC106" i="7"/>
  <c r="AB106" i="7"/>
  <c r="AC103" i="7"/>
  <c r="AB103" i="7"/>
  <c r="AC102" i="7"/>
  <c r="AB102" i="7"/>
  <c r="AC101" i="7"/>
  <c r="AB101" i="7"/>
  <c r="AC100" i="7"/>
  <c r="AB100" i="7"/>
  <c r="AC98" i="7"/>
  <c r="AB98" i="7"/>
  <c r="AC97" i="7"/>
  <c r="AB97" i="7"/>
  <c r="AC99" i="7"/>
  <c r="AB99" i="7"/>
  <c r="AC96" i="7"/>
  <c r="AB96" i="7"/>
  <c r="AC94" i="7"/>
  <c r="AB94" i="7"/>
  <c r="AC93" i="7"/>
  <c r="AB93" i="7"/>
  <c r="AC92" i="7"/>
  <c r="AB92" i="7"/>
  <c r="AC90" i="7"/>
  <c r="AB90" i="7"/>
  <c r="AC89" i="7"/>
  <c r="AB89" i="7"/>
  <c r="AC88" i="7"/>
  <c r="AB88" i="7"/>
  <c r="AC85" i="7"/>
  <c r="AB85" i="7"/>
  <c r="AC84" i="7"/>
  <c r="AB84" i="7"/>
  <c r="AC83" i="7"/>
  <c r="AB83" i="7"/>
  <c r="AC81" i="7"/>
  <c r="AB81" i="7"/>
  <c r="AC80" i="7"/>
  <c r="AB80" i="7"/>
  <c r="AC79" i="7"/>
  <c r="AB79" i="7"/>
  <c r="AC78" i="7"/>
  <c r="AB78" i="7"/>
  <c r="AC76" i="7"/>
  <c r="AB76" i="7"/>
  <c r="AC75" i="7"/>
  <c r="AB75" i="7"/>
  <c r="AC74" i="7"/>
  <c r="AB74" i="7"/>
  <c r="AC73" i="7"/>
  <c r="AB73" i="7"/>
  <c r="AC72" i="7"/>
  <c r="AB72" i="7"/>
  <c r="AC71" i="7"/>
  <c r="AB71" i="7"/>
  <c r="AC68" i="7"/>
  <c r="AB68" i="7"/>
  <c r="AC67" i="7"/>
  <c r="AB67" i="7"/>
  <c r="AC66" i="7"/>
  <c r="AB66" i="7"/>
  <c r="AC65" i="7"/>
  <c r="AB65" i="7"/>
  <c r="AC64" i="7"/>
  <c r="AB64" i="7"/>
  <c r="AC63" i="7"/>
  <c r="AB63" i="7"/>
  <c r="AA62" i="7"/>
  <c r="AC61" i="7"/>
  <c r="AB61" i="7"/>
  <c r="AC60" i="7"/>
  <c r="AB60" i="7"/>
  <c r="AC59" i="7"/>
  <c r="AB59" i="7"/>
  <c r="AC58" i="7"/>
  <c r="AB58" i="7"/>
  <c r="AC57" i="7"/>
  <c r="AB57" i="7"/>
  <c r="AC56" i="7"/>
  <c r="AB56" i="7"/>
  <c r="AA55" i="7"/>
  <c r="AC54" i="7"/>
  <c r="AB54" i="7"/>
  <c r="AC53" i="7"/>
  <c r="AB53" i="7"/>
  <c r="AC52" i="7"/>
  <c r="AB52" i="7"/>
  <c r="AC51" i="7"/>
  <c r="AB51" i="7"/>
  <c r="AC50" i="7"/>
  <c r="AB50" i="7"/>
  <c r="AC49" i="7"/>
  <c r="AB49" i="7"/>
  <c r="AA48" i="7"/>
  <c r="AC46" i="7"/>
  <c r="AB46" i="7"/>
  <c r="AC45" i="7"/>
  <c r="AB45" i="7"/>
  <c r="AC42" i="7"/>
  <c r="AB42" i="7"/>
  <c r="AC41" i="7"/>
  <c r="AB41" i="7"/>
  <c r="AC39" i="7"/>
  <c r="AB39" i="7"/>
  <c r="AC38" i="7"/>
  <c r="AB38" i="7"/>
  <c r="AC37" i="7"/>
  <c r="AB37" i="7"/>
  <c r="AC36" i="7"/>
  <c r="AB36" i="7"/>
  <c r="AC34" i="7"/>
  <c r="AB34" i="7"/>
  <c r="AC33" i="7"/>
  <c r="AB33" i="7"/>
  <c r="AC32" i="7"/>
  <c r="AB32" i="7"/>
  <c r="AC31" i="7"/>
  <c r="AB31" i="7"/>
  <c r="AC30" i="7"/>
  <c r="AB30" i="7"/>
  <c r="AC29" i="7"/>
  <c r="AB29" i="7"/>
  <c r="AC26" i="7"/>
  <c r="AB26" i="7"/>
  <c r="AC25" i="7"/>
  <c r="AB25" i="7"/>
  <c r="AA24" i="7"/>
  <c r="AC23" i="7"/>
  <c r="AB23" i="7"/>
  <c r="AC22" i="7"/>
  <c r="AB22" i="7"/>
  <c r="AC21" i="7"/>
  <c r="AB21" i="7"/>
  <c r="AC20" i="7"/>
  <c r="AB20" i="7"/>
  <c r="AA19" i="7"/>
  <c r="AC18" i="7"/>
  <c r="AB18" i="7"/>
  <c r="AC17" i="7"/>
  <c r="AB17" i="7"/>
  <c r="AC16" i="7"/>
  <c r="AB16" i="7"/>
  <c r="AC15" i="7"/>
  <c r="AB15" i="7"/>
  <c r="AA14" i="7"/>
  <c r="AC13" i="7"/>
  <c r="AB13" i="7"/>
  <c r="AC12" i="7"/>
  <c r="AB12" i="7"/>
  <c r="AC11" i="7"/>
  <c r="AB11" i="7"/>
  <c r="AA9" i="7"/>
  <c r="Z175" i="7"/>
  <c r="Y175" i="7"/>
  <c r="Z174" i="7"/>
  <c r="Y174" i="7"/>
  <c r="Z162" i="7"/>
  <c r="Y162" i="7"/>
  <c r="Z161" i="7"/>
  <c r="Y161" i="7"/>
  <c r="Z160" i="7"/>
  <c r="Y160" i="7"/>
  <c r="Z159" i="7"/>
  <c r="Y159" i="7"/>
  <c r="Z157" i="7"/>
  <c r="Y157" i="7"/>
  <c r="Z156" i="7"/>
  <c r="Y156" i="7"/>
  <c r="Z155" i="7"/>
  <c r="Y155" i="7"/>
  <c r="Z154" i="7"/>
  <c r="Y154" i="7"/>
  <c r="Z153" i="7"/>
  <c r="Y153" i="7"/>
  <c r="Z152" i="7"/>
  <c r="Y152" i="7"/>
  <c r="Z151" i="7"/>
  <c r="Y151" i="7"/>
  <c r="Z149" i="7"/>
  <c r="Y149" i="7"/>
  <c r="Z148" i="7"/>
  <c r="Y148" i="7"/>
  <c r="Z147" i="7"/>
  <c r="Y147" i="7"/>
  <c r="Z146" i="7"/>
  <c r="Y146" i="7"/>
  <c r="Z144" i="7"/>
  <c r="Y144" i="7"/>
  <c r="Z143" i="7"/>
  <c r="Y143" i="7"/>
  <c r="Z142" i="7"/>
  <c r="Y142" i="7"/>
  <c r="Z141" i="7"/>
  <c r="Y141" i="7"/>
  <c r="Z140" i="7"/>
  <c r="Y140" i="7"/>
  <c r="Z139" i="7"/>
  <c r="Y139" i="7"/>
  <c r="Z136" i="7"/>
  <c r="Y136" i="7"/>
  <c r="Z135" i="7"/>
  <c r="Y135" i="7"/>
  <c r="Z133" i="7"/>
  <c r="Y133" i="7"/>
  <c r="Z131" i="7"/>
  <c r="Y131" i="7"/>
  <c r="Z130" i="7"/>
  <c r="Y130" i="7"/>
  <c r="Z128" i="7"/>
  <c r="Y128" i="7"/>
  <c r="Z127" i="7"/>
  <c r="Y127" i="7"/>
  <c r="Z125" i="7"/>
  <c r="Y125" i="7"/>
  <c r="Z124" i="7"/>
  <c r="Y124" i="7"/>
  <c r="Z123" i="7"/>
  <c r="Y123" i="7"/>
  <c r="Z122" i="7"/>
  <c r="Y122" i="7"/>
  <c r="Z117" i="7"/>
  <c r="Y117" i="7"/>
  <c r="Z116" i="7"/>
  <c r="Y116" i="7"/>
  <c r="Z114" i="7"/>
  <c r="Y114" i="7"/>
  <c r="Z112" i="7"/>
  <c r="Y112" i="7"/>
  <c r="Z111" i="7"/>
  <c r="Y111" i="7"/>
  <c r="Z109" i="7"/>
  <c r="Y109" i="7"/>
  <c r="Z107" i="7"/>
  <c r="Y107" i="7"/>
  <c r="Z106" i="7"/>
  <c r="Y106" i="7"/>
  <c r="Z103" i="7"/>
  <c r="Y103" i="7"/>
  <c r="Z102" i="7"/>
  <c r="Y102" i="7"/>
  <c r="Z101" i="7"/>
  <c r="Y101" i="7"/>
  <c r="Z100" i="7"/>
  <c r="Y100" i="7"/>
  <c r="Z98" i="7"/>
  <c r="Y98" i="7"/>
  <c r="Z97" i="7"/>
  <c r="Y97" i="7"/>
  <c r="Z99" i="7"/>
  <c r="Y99" i="7"/>
  <c r="Z96" i="7"/>
  <c r="Y96" i="7"/>
  <c r="Z94" i="7"/>
  <c r="Y94" i="7"/>
  <c r="Z93" i="7"/>
  <c r="Y93" i="7"/>
  <c r="Z92" i="7"/>
  <c r="Y92" i="7"/>
  <c r="Z90" i="7"/>
  <c r="Y90" i="7"/>
  <c r="Z89" i="7"/>
  <c r="Y89" i="7"/>
  <c r="Z88" i="7"/>
  <c r="Y88" i="7"/>
  <c r="Z85" i="7"/>
  <c r="Y85" i="7"/>
  <c r="Z84" i="7"/>
  <c r="Y84" i="7"/>
  <c r="Z83" i="7"/>
  <c r="Y83" i="7"/>
  <c r="Z81" i="7"/>
  <c r="Y81" i="7"/>
  <c r="Z80" i="7"/>
  <c r="Y80" i="7"/>
  <c r="Z79" i="7"/>
  <c r="Y79" i="7"/>
  <c r="Z78" i="7"/>
  <c r="Y78" i="7"/>
  <c r="Z76" i="7"/>
  <c r="Y76" i="7"/>
  <c r="Z75" i="7"/>
  <c r="Y75" i="7"/>
  <c r="Z74" i="7"/>
  <c r="Y74" i="7"/>
  <c r="Z73" i="7"/>
  <c r="Y73" i="7"/>
  <c r="Z72" i="7"/>
  <c r="Y72" i="7"/>
  <c r="Z71" i="7"/>
  <c r="Y71" i="7"/>
  <c r="Z68" i="7"/>
  <c r="Y68" i="7"/>
  <c r="Z67" i="7"/>
  <c r="Y67" i="7"/>
  <c r="Z66" i="7"/>
  <c r="Y66" i="7"/>
  <c r="Z65" i="7"/>
  <c r="Y65" i="7"/>
  <c r="Z64" i="7"/>
  <c r="Y64" i="7"/>
  <c r="Z63" i="7"/>
  <c r="Y63" i="7"/>
  <c r="X62" i="7"/>
  <c r="Z61" i="7"/>
  <c r="Y61" i="7"/>
  <c r="Z60" i="7"/>
  <c r="Y60" i="7"/>
  <c r="Z59" i="7"/>
  <c r="Y59" i="7"/>
  <c r="Z58" i="7"/>
  <c r="Y58" i="7"/>
  <c r="Z57" i="7"/>
  <c r="Y57" i="7"/>
  <c r="Z56" i="7"/>
  <c r="Y56" i="7"/>
  <c r="X55" i="7"/>
  <c r="Z54" i="7"/>
  <c r="Y54" i="7"/>
  <c r="Z53" i="7"/>
  <c r="Y53" i="7"/>
  <c r="Z52" i="7"/>
  <c r="Y52" i="7"/>
  <c r="Z51" i="7"/>
  <c r="Y51" i="7"/>
  <c r="Z50" i="7"/>
  <c r="Y50" i="7"/>
  <c r="Z49" i="7"/>
  <c r="Y49" i="7"/>
  <c r="X48" i="7"/>
  <c r="Z46" i="7"/>
  <c r="Y46" i="7"/>
  <c r="Z45" i="7"/>
  <c r="Y45" i="7"/>
  <c r="Z42" i="7"/>
  <c r="Y42" i="7"/>
  <c r="Z41" i="7"/>
  <c r="Y41" i="7"/>
  <c r="Z39" i="7"/>
  <c r="Y39" i="7"/>
  <c r="Z38" i="7"/>
  <c r="Y38" i="7"/>
  <c r="Z37" i="7"/>
  <c r="Y37" i="7"/>
  <c r="Z36" i="7"/>
  <c r="Y36" i="7"/>
  <c r="Z34" i="7"/>
  <c r="Y34" i="7"/>
  <c r="Z33" i="7"/>
  <c r="Y33" i="7"/>
  <c r="Z32" i="7"/>
  <c r="Y32" i="7"/>
  <c r="Z31" i="7"/>
  <c r="Y31" i="7"/>
  <c r="Z30" i="7"/>
  <c r="Y30" i="7"/>
  <c r="Z29" i="7"/>
  <c r="Y29" i="7"/>
  <c r="Z26" i="7"/>
  <c r="Y26" i="7"/>
  <c r="Z25" i="7"/>
  <c r="Y25" i="7"/>
  <c r="X24" i="7"/>
  <c r="Z23" i="7"/>
  <c r="Y23" i="7"/>
  <c r="Z22" i="7"/>
  <c r="Y22" i="7"/>
  <c r="Z21" i="7"/>
  <c r="Y21" i="7"/>
  <c r="Z20" i="7"/>
  <c r="Y20" i="7"/>
  <c r="X19" i="7"/>
  <c r="Z18" i="7"/>
  <c r="Y18" i="7"/>
  <c r="Z17" i="7"/>
  <c r="Y17" i="7"/>
  <c r="Z16" i="7"/>
  <c r="Y16" i="7"/>
  <c r="Z15" i="7"/>
  <c r="Y15" i="7"/>
  <c r="X14" i="7"/>
  <c r="Z13" i="7"/>
  <c r="Y13" i="7"/>
  <c r="Z12" i="7"/>
  <c r="Y12" i="7"/>
  <c r="Z11" i="7"/>
  <c r="Y11" i="7"/>
  <c r="X9" i="7"/>
  <c r="W175" i="7"/>
  <c r="V175" i="7"/>
  <c r="W174" i="7"/>
  <c r="V174" i="7"/>
  <c r="W162" i="7"/>
  <c r="V162" i="7"/>
  <c r="W161" i="7"/>
  <c r="V161" i="7"/>
  <c r="W160" i="7"/>
  <c r="V160" i="7"/>
  <c r="W159" i="7"/>
  <c r="V159" i="7"/>
  <c r="W157" i="7"/>
  <c r="V157" i="7"/>
  <c r="W156" i="7"/>
  <c r="V156" i="7"/>
  <c r="W155" i="7"/>
  <c r="V155" i="7"/>
  <c r="W154" i="7"/>
  <c r="V154" i="7"/>
  <c r="W153" i="7"/>
  <c r="V153" i="7"/>
  <c r="W152" i="7"/>
  <c r="V152" i="7"/>
  <c r="W151" i="7"/>
  <c r="V151" i="7"/>
  <c r="W149" i="7"/>
  <c r="V149" i="7"/>
  <c r="W148" i="7"/>
  <c r="V148" i="7"/>
  <c r="W147" i="7"/>
  <c r="V147" i="7"/>
  <c r="W146" i="7"/>
  <c r="V146" i="7"/>
  <c r="W144" i="7"/>
  <c r="V144" i="7"/>
  <c r="W143" i="7"/>
  <c r="V143" i="7"/>
  <c r="W142" i="7"/>
  <c r="V142" i="7"/>
  <c r="W141" i="7"/>
  <c r="V141" i="7"/>
  <c r="W140" i="7"/>
  <c r="V140" i="7"/>
  <c r="W139" i="7"/>
  <c r="V139" i="7"/>
  <c r="W136" i="7"/>
  <c r="V136" i="7"/>
  <c r="W135" i="7"/>
  <c r="V135" i="7"/>
  <c r="W133" i="7"/>
  <c r="V133" i="7"/>
  <c r="W131" i="7"/>
  <c r="V131" i="7"/>
  <c r="W130" i="7"/>
  <c r="V130" i="7"/>
  <c r="W128" i="7"/>
  <c r="V128" i="7"/>
  <c r="W127" i="7"/>
  <c r="V127" i="7"/>
  <c r="W125" i="7"/>
  <c r="V125" i="7"/>
  <c r="W124" i="7"/>
  <c r="V124" i="7"/>
  <c r="W123" i="7"/>
  <c r="V123" i="7"/>
  <c r="W122" i="7"/>
  <c r="V122" i="7"/>
  <c r="W117" i="7"/>
  <c r="V117" i="7"/>
  <c r="W116" i="7"/>
  <c r="V116" i="7"/>
  <c r="W114" i="7"/>
  <c r="V114" i="7"/>
  <c r="W112" i="7"/>
  <c r="V112" i="7"/>
  <c r="W111" i="7"/>
  <c r="V111" i="7"/>
  <c r="W109" i="7"/>
  <c r="V109" i="7"/>
  <c r="W107" i="7"/>
  <c r="V107" i="7"/>
  <c r="W106" i="7"/>
  <c r="V106" i="7"/>
  <c r="W103" i="7"/>
  <c r="V103" i="7"/>
  <c r="W102" i="7"/>
  <c r="V102" i="7"/>
  <c r="W101" i="7"/>
  <c r="V101" i="7"/>
  <c r="W100" i="7"/>
  <c r="V100" i="7"/>
  <c r="W98" i="7"/>
  <c r="V98" i="7"/>
  <c r="W97" i="7"/>
  <c r="V97" i="7"/>
  <c r="W99" i="7"/>
  <c r="V99" i="7"/>
  <c r="W96" i="7"/>
  <c r="V96" i="7"/>
  <c r="W94" i="7"/>
  <c r="V94" i="7"/>
  <c r="W93" i="7"/>
  <c r="V93" i="7"/>
  <c r="W92" i="7"/>
  <c r="V92" i="7"/>
  <c r="W90" i="7"/>
  <c r="V90" i="7"/>
  <c r="W89" i="7"/>
  <c r="V89" i="7"/>
  <c r="W88" i="7"/>
  <c r="V88" i="7"/>
  <c r="W85" i="7"/>
  <c r="V85" i="7"/>
  <c r="W84" i="7"/>
  <c r="V84" i="7"/>
  <c r="W83" i="7"/>
  <c r="V83" i="7"/>
  <c r="W81" i="7"/>
  <c r="V81" i="7"/>
  <c r="W80" i="7"/>
  <c r="V80" i="7"/>
  <c r="W79" i="7"/>
  <c r="V79" i="7"/>
  <c r="W78" i="7"/>
  <c r="V78" i="7"/>
  <c r="W76" i="7"/>
  <c r="V76" i="7"/>
  <c r="W75" i="7"/>
  <c r="V75" i="7"/>
  <c r="W74" i="7"/>
  <c r="V74" i="7"/>
  <c r="W73" i="7"/>
  <c r="V73" i="7"/>
  <c r="W72" i="7"/>
  <c r="V72" i="7"/>
  <c r="W71" i="7"/>
  <c r="V71" i="7"/>
  <c r="W68" i="7"/>
  <c r="V68" i="7"/>
  <c r="W67" i="7"/>
  <c r="V67" i="7"/>
  <c r="W66" i="7"/>
  <c r="V66" i="7"/>
  <c r="W65" i="7"/>
  <c r="V65" i="7"/>
  <c r="W64" i="7"/>
  <c r="V64" i="7"/>
  <c r="W63" i="7"/>
  <c r="V63" i="7"/>
  <c r="U62" i="7"/>
  <c r="W61" i="7"/>
  <c r="V61" i="7"/>
  <c r="W60" i="7"/>
  <c r="V60" i="7"/>
  <c r="W59" i="7"/>
  <c r="V59" i="7"/>
  <c r="W58" i="7"/>
  <c r="V58" i="7"/>
  <c r="W57" i="7"/>
  <c r="V57" i="7"/>
  <c r="W56" i="7"/>
  <c r="V56" i="7"/>
  <c r="U55" i="7"/>
  <c r="W54" i="7"/>
  <c r="V54" i="7"/>
  <c r="W53" i="7"/>
  <c r="V53" i="7"/>
  <c r="W52" i="7"/>
  <c r="V52" i="7"/>
  <c r="W51" i="7"/>
  <c r="V51" i="7"/>
  <c r="W50" i="7"/>
  <c r="V50" i="7"/>
  <c r="W49" i="7"/>
  <c r="V49" i="7"/>
  <c r="U48" i="7"/>
  <c r="W46" i="7"/>
  <c r="V46" i="7"/>
  <c r="W45" i="7"/>
  <c r="V45" i="7"/>
  <c r="W42" i="7"/>
  <c r="V42" i="7"/>
  <c r="W41" i="7"/>
  <c r="V41" i="7"/>
  <c r="W39" i="7"/>
  <c r="V39" i="7"/>
  <c r="W38" i="7"/>
  <c r="V38" i="7"/>
  <c r="W37" i="7"/>
  <c r="V37" i="7"/>
  <c r="W36" i="7"/>
  <c r="V36" i="7"/>
  <c r="W34" i="7"/>
  <c r="V34" i="7"/>
  <c r="W33" i="7"/>
  <c r="V33" i="7"/>
  <c r="W32" i="7"/>
  <c r="V32" i="7"/>
  <c r="W31" i="7"/>
  <c r="V31" i="7"/>
  <c r="W30" i="7"/>
  <c r="V30" i="7"/>
  <c r="W29" i="7"/>
  <c r="V29" i="7"/>
  <c r="W26" i="7"/>
  <c r="V26" i="7"/>
  <c r="W25" i="7"/>
  <c r="V25" i="7"/>
  <c r="U24" i="7"/>
  <c r="W23" i="7"/>
  <c r="V23" i="7"/>
  <c r="W22" i="7"/>
  <c r="V22" i="7"/>
  <c r="W21" i="7"/>
  <c r="V21" i="7"/>
  <c r="W20" i="7"/>
  <c r="V20" i="7"/>
  <c r="U19" i="7"/>
  <c r="W18" i="7"/>
  <c r="V18" i="7"/>
  <c r="W17" i="7"/>
  <c r="V17" i="7"/>
  <c r="W16" i="7"/>
  <c r="V16" i="7"/>
  <c r="W15" i="7"/>
  <c r="V15" i="7"/>
  <c r="U14" i="7"/>
  <c r="W13" i="7"/>
  <c r="V13" i="7"/>
  <c r="W12" i="7"/>
  <c r="V12" i="7"/>
  <c r="W11" i="7"/>
  <c r="V11" i="7"/>
  <c r="U9" i="7"/>
  <c r="T175" i="7"/>
  <c r="S175" i="7"/>
  <c r="T174" i="7"/>
  <c r="S174" i="7"/>
  <c r="T162" i="7"/>
  <c r="S162" i="7"/>
  <c r="T161" i="7"/>
  <c r="S161" i="7"/>
  <c r="T160" i="7"/>
  <c r="S160" i="7"/>
  <c r="T159" i="7"/>
  <c r="S159" i="7"/>
  <c r="T157" i="7"/>
  <c r="S157" i="7"/>
  <c r="T156" i="7"/>
  <c r="S156" i="7"/>
  <c r="T155" i="7"/>
  <c r="S155" i="7"/>
  <c r="T154" i="7"/>
  <c r="S154" i="7"/>
  <c r="T153" i="7"/>
  <c r="S153" i="7"/>
  <c r="T152" i="7"/>
  <c r="S152" i="7"/>
  <c r="T151" i="7"/>
  <c r="S151" i="7"/>
  <c r="T149" i="7"/>
  <c r="S149" i="7"/>
  <c r="T148" i="7"/>
  <c r="S148" i="7"/>
  <c r="T147" i="7"/>
  <c r="S147" i="7"/>
  <c r="T146" i="7"/>
  <c r="S146" i="7"/>
  <c r="T144" i="7"/>
  <c r="S144" i="7"/>
  <c r="T143" i="7"/>
  <c r="S143" i="7"/>
  <c r="T142" i="7"/>
  <c r="S142" i="7"/>
  <c r="T141" i="7"/>
  <c r="S141" i="7"/>
  <c r="T140" i="7"/>
  <c r="S140" i="7"/>
  <c r="T139" i="7"/>
  <c r="S139" i="7"/>
  <c r="T136" i="7"/>
  <c r="S136" i="7"/>
  <c r="T135" i="7"/>
  <c r="S135" i="7"/>
  <c r="T133" i="7"/>
  <c r="S133" i="7"/>
  <c r="T131" i="7"/>
  <c r="S131" i="7"/>
  <c r="T130" i="7"/>
  <c r="S130" i="7"/>
  <c r="T128" i="7"/>
  <c r="S128" i="7"/>
  <c r="T127" i="7"/>
  <c r="S127" i="7"/>
  <c r="T125" i="7"/>
  <c r="S125" i="7"/>
  <c r="T124" i="7"/>
  <c r="S124" i="7"/>
  <c r="T123" i="7"/>
  <c r="S123" i="7"/>
  <c r="T122" i="7"/>
  <c r="S122" i="7"/>
  <c r="T117" i="7"/>
  <c r="S117" i="7"/>
  <c r="T116" i="7"/>
  <c r="S116" i="7"/>
  <c r="T114" i="7"/>
  <c r="S114" i="7"/>
  <c r="T112" i="7"/>
  <c r="S112" i="7"/>
  <c r="T111" i="7"/>
  <c r="S111" i="7"/>
  <c r="T109" i="7"/>
  <c r="S109" i="7"/>
  <c r="T107" i="7"/>
  <c r="S107" i="7"/>
  <c r="T106" i="7"/>
  <c r="S106" i="7"/>
  <c r="T103" i="7"/>
  <c r="S103" i="7"/>
  <c r="T102" i="7"/>
  <c r="S102" i="7"/>
  <c r="T101" i="7"/>
  <c r="S101" i="7"/>
  <c r="T100" i="7"/>
  <c r="S100" i="7"/>
  <c r="T98" i="7"/>
  <c r="S98" i="7"/>
  <c r="T97" i="7"/>
  <c r="S97" i="7"/>
  <c r="T99" i="7"/>
  <c r="S99" i="7"/>
  <c r="T96" i="7"/>
  <c r="S96" i="7"/>
  <c r="T94" i="7"/>
  <c r="S94" i="7"/>
  <c r="T93" i="7"/>
  <c r="S93" i="7"/>
  <c r="T92" i="7"/>
  <c r="S92" i="7"/>
  <c r="T90" i="7"/>
  <c r="S90" i="7"/>
  <c r="T89" i="7"/>
  <c r="S89" i="7"/>
  <c r="T88" i="7"/>
  <c r="S88" i="7"/>
  <c r="T85" i="7"/>
  <c r="S85" i="7"/>
  <c r="T84" i="7"/>
  <c r="S84" i="7"/>
  <c r="T83" i="7"/>
  <c r="S83" i="7"/>
  <c r="T81" i="7"/>
  <c r="S81" i="7"/>
  <c r="T80" i="7"/>
  <c r="S80" i="7"/>
  <c r="T79" i="7"/>
  <c r="S79" i="7"/>
  <c r="T78" i="7"/>
  <c r="S78" i="7"/>
  <c r="T76" i="7"/>
  <c r="S76" i="7"/>
  <c r="T75" i="7"/>
  <c r="S75" i="7"/>
  <c r="T74" i="7"/>
  <c r="S74" i="7"/>
  <c r="T73" i="7"/>
  <c r="S73" i="7"/>
  <c r="T72" i="7"/>
  <c r="S72" i="7"/>
  <c r="T71" i="7"/>
  <c r="S71" i="7"/>
  <c r="T68" i="7"/>
  <c r="S68" i="7"/>
  <c r="T67" i="7"/>
  <c r="S67" i="7"/>
  <c r="T66" i="7"/>
  <c r="S66" i="7"/>
  <c r="T65" i="7"/>
  <c r="S65" i="7"/>
  <c r="T64" i="7"/>
  <c r="S64" i="7"/>
  <c r="T63" i="7"/>
  <c r="S63" i="7"/>
  <c r="R62" i="7"/>
  <c r="T61" i="7"/>
  <c r="S61" i="7"/>
  <c r="T60" i="7"/>
  <c r="S60" i="7"/>
  <c r="T59" i="7"/>
  <c r="S59" i="7"/>
  <c r="T58" i="7"/>
  <c r="S58" i="7"/>
  <c r="T57" i="7"/>
  <c r="S57" i="7"/>
  <c r="T56" i="7"/>
  <c r="S56" i="7"/>
  <c r="R55" i="7"/>
  <c r="T54" i="7"/>
  <c r="S54" i="7"/>
  <c r="T53" i="7"/>
  <c r="S53" i="7"/>
  <c r="T52" i="7"/>
  <c r="S52" i="7"/>
  <c r="T51" i="7"/>
  <c r="S51" i="7"/>
  <c r="T50" i="7"/>
  <c r="S50" i="7"/>
  <c r="T49" i="7"/>
  <c r="S49" i="7"/>
  <c r="R48" i="7"/>
  <c r="T46" i="7"/>
  <c r="S46" i="7"/>
  <c r="T45" i="7"/>
  <c r="S45" i="7"/>
  <c r="T42" i="7"/>
  <c r="S42" i="7"/>
  <c r="T41" i="7"/>
  <c r="S41" i="7"/>
  <c r="T39" i="7"/>
  <c r="S39" i="7"/>
  <c r="T38" i="7"/>
  <c r="S38" i="7"/>
  <c r="T37" i="7"/>
  <c r="S37" i="7"/>
  <c r="T36" i="7"/>
  <c r="S36" i="7"/>
  <c r="T34" i="7"/>
  <c r="S34" i="7"/>
  <c r="T33" i="7"/>
  <c r="S33" i="7"/>
  <c r="T32" i="7"/>
  <c r="S32" i="7"/>
  <c r="T31" i="7"/>
  <c r="S31" i="7"/>
  <c r="T30" i="7"/>
  <c r="S30" i="7"/>
  <c r="T29" i="7"/>
  <c r="S29" i="7"/>
  <c r="T26" i="7"/>
  <c r="S26" i="7"/>
  <c r="T25" i="7"/>
  <c r="S25" i="7"/>
  <c r="R24" i="7"/>
  <c r="T23" i="7"/>
  <c r="S23" i="7"/>
  <c r="T22" i="7"/>
  <c r="S22" i="7"/>
  <c r="T21" i="7"/>
  <c r="S21" i="7"/>
  <c r="T20" i="7"/>
  <c r="S20" i="7"/>
  <c r="R19" i="7"/>
  <c r="T18" i="7"/>
  <c r="S18" i="7"/>
  <c r="T17" i="7"/>
  <c r="S17" i="7"/>
  <c r="T16" i="7"/>
  <c r="S16" i="7"/>
  <c r="T15" i="7"/>
  <c r="S15" i="7"/>
  <c r="R14" i="7"/>
  <c r="T13" i="7"/>
  <c r="S13" i="7"/>
  <c r="T12" i="7"/>
  <c r="S12" i="7"/>
  <c r="T11" i="7"/>
  <c r="S11" i="7"/>
  <c r="R9" i="7"/>
  <c r="Q175" i="7"/>
  <c r="P175" i="7"/>
  <c r="Q174" i="7"/>
  <c r="P174" i="7"/>
  <c r="Q162" i="7"/>
  <c r="P162" i="7"/>
  <c r="Q161" i="7"/>
  <c r="P161" i="7"/>
  <c r="Q160" i="7"/>
  <c r="P160" i="7"/>
  <c r="Q159" i="7"/>
  <c r="P159" i="7"/>
  <c r="Q157" i="7"/>
  <c r="P157" i="7"/>
  <c r="Q156" i="7"/>
  <c r="P156" i="7"/>
  <c r="Q155" i="7"/>
  <c r="P155" i="7"/>
  <c r="Q154" i="7"/>
  <c r="P154" i="7"/>
  <c r="Q153" i="7"/>
  <c r="P153" i="7"/>
  <c r="Q152" i="7"/>
  <c r="P152" i="7"/>
  <c r="Q151" i="7"/>
  <c r="P151" i="7"/>
  <c r="Q149" i="7"/>
  <c r="P149" i="7"/>
  <c r="Q148" i="7"/>
  <c r="P148" i="7"/>
  <c r="Q147" i="7"/>
  <c r="P147" i="7"/>
  <c r="Q146" i="7"/>
  <c r="P146" i="7"/>
  <c r="Q144" i="7"/>
  <c r="P144" i="7"/>
  <c r="Q143" i="7"/>
  <c r="P143" i="7"/>
  <c r="Q142" i="7"/>
  <c r="P142" i="7"/>
  <c r="Q141" i="7"/>
  <c r="P141" i="7"/>
  <c r="Q140" i="7"/>
  <c r="P140" i="7"/>
  <c r="Q139" i="7"/>
  <c r="P139" i="7"/>
  <c r="Q136" i="7"/>
  <c r="P136" i="7"/>
  <c r="Q135" i="7"/>
  <c r="P135" i="7"/>
  <c r="Q133" i="7"/>
  <c r="P133" i="7"/>
  <c r="Q131" i="7"/>
  <c r="P131" i="7"/>
  <c r="Q130" i="7"/>
  <c r="P130" i="7"/>
  <c r="Q128" i="7"/>
  <c r="P128" i="7"/>
  <c r="Q127" i="7"/>
  <c r="P127" i="7"/>
  <c r="Q125" i="7"/>
  <c r="P125" i="7"/>
  <c r="Q124" i="7"/>
  <c r="P124" i="7"/>
  <c r="Q123" i="7"/>
  <c r="P123" i="7"/>
  <c r="Q122" i="7"/>
  <c r="P122" i="7"/>
  <c r="Q117" i="7"/>
  <c r="P117" i="7"/>
  <c r="Q116" i="7"/>
  <c r="P116" i="7"/>
  <c r="Q114" i="7"/>
  <c r="P114" i="7"/>
  <c r="Q112" i="7"/>
  <c r="P112" i="7"/>
  <c r="Q111" i="7"/>
  <c r="P111" i="7"/>
  <c r="Q109" i="7"/>
  <c r="P109" i="7"/>
  <c r="Q107" i="7"/>
  <c r="P107" i="7"/>
  <c r="Q106" i="7"/>
  <c r="P106" i="7"/>
  <c r="Q103" i="7"/>
  <c r="P103" i="7"/>
  <c r="Q102" i="7"/>
  <c r="P102" i="7"/>
  <c r="Q101" i="7"/>
  <c r="P101" i="7"/>
  <c r="Q100" i="7"/>
  <c r="P100" i="7"/>
  <c r="Q98" i="7"/>
  <c r="P98" i="7"/>
  <c r="Q97" i="7"/>
  <c r="P97" i="7"/>
  <c r="Q99" i="7"/>
  <c r="P99" i="7"/>
  <c r="Q96" i="7"/>
  <c r="P96" i="7"/>
  <c r="Q94" i="7"/>
  <c r="P94" i="7"/>
  <c r="Q93" i="7"/>
  <c r="P93" i="7"/>
  <c r="Q92" i="7"/>
  <c r="P92" i="7"/>
  <c r="Q90" i="7"/>
  <c r="P90" i="7"/>
  <c r="Q89" i="7"/>
  <c r="P89" i="7"/>
  <c r="Q88" i="7"/>
  <c r="P88" i="7"/>
  <c r="Q85" i="7"/>
  <c r="P85" i="7"/>
  <c r="Q84" i="7"/>
  <c r="P84" i="7"/>
  <c r="Q83" i="7"/>
  <c r="P83" i="7"/>
  <c r="Q81" i="7"/>
  <c r="P81" i="7"/>
  <c r="Q80" i="7"/>
  <c r="P80" i="7"/>
  <c r="Q79" i="7"/>
  <c r="P79" i="7"/>
  <c r="Q78" i="7"/>
  <c r="P78" i="7"/>
  <c r="Q76" i="7"/>
  <c r="P76" i="7"/>
  <c r="Q75" i="7"/>
  <c r="P75" i="7"/>
  <c r="Q74" i="7"/>
  <c r="P74" i="7"/>
  <c r="Q73" i="7"/>
  <c r="P73" i="7"/>
  <c r="Q72" i="7"/>
  <c r="P72" i="7"/>
  <c r="Q71" i="7"/>
  <c r="P71" i="7"/>
  <c r="Q68" i="7"/>
  <c r="P68" i="7"/>
  <c r="Q67" i="7"/>
  <c r="P67" i="7"/>
  <c r="Q66" i="7"/>
  <c r="P66" i="7"/>
  <c r="Q65" i="7"/>
  <c r="P65" i="7"/>
  <c r="Q64" i="7"/>
  <c r="P64" i="7"/>
  <c r="Q63" i="7"/>
  <c r="P63" i="7"/>
  <c r="O62" i="7"/>
  <c r="Q61" i="7"/>
  <c r="P61" i="7"/>
  <c r="Q60" i="7"/>
  <c r="P60" i="7"/>
  <c r="Q59" i="7"/>
  <c r="P59" i="7"/>
  <c r="Q58" i="7"/>
  <c r="P58" i="7"/>
  <c r="Q57" i="7"/>
  <c r="P57" i="7"/>
  <c r="Q56" i="7"/>
  <c r="P56" i="7"/>
  <c r="O55" i="7"/>
  <c r="Q54" i="7"/>
  <c r="P54" i="7"/>
  <c r="Q53" i="7"/>
  <c r="P53" i="7"/>
  <c r="Q52" i="7"/>
  <c r="P52" i="7"/>
  <c r="Q51" i="7"/>
  <c r="P51" i="7"/>
  <c r="Q50" i="7"/>
  <c r="P50" i="7"/>
  <c r="Q49" i="7"/>
  <c r="P49" i="7"/>
  <c r="O48" i="7"/>
  <c r="Q46" i="7"/>
  <c r="P46" i="7"/>
  <c r="Q45" i="7"/>
  <c r="P45" i="7"/>
  <c r="Q42" i="7"/>
  <c r="P42" i="7"/>
  <c r="Q41" i="7"/>
  <c r="P41" i="7"/>
  <c r="Q39" i="7"/>
  <c r="P39" i="7"/>
  <c r="Q38" i="7"/>
  <c r="P38" i="7"/>
  <c r="Q37" i="7"/>
  <c r="P37" i="7"/>
  <c r="Q36" i="7"/>
  <c r="P36" i="7"/>
  <c r="Q34" i="7"/>
  <c r="P34" i="7"/>
  <c r="Q33" i="7"/>
  <c r="P33" i="7"/>
  <c r="Q32" i="7"/>
  <c r="P32" i="7"/>
  <c r="Q31" i="7"/>
  <c r="P31" i="7"/>
  <c r="Q30" i="7"/>
  <c r="P30" i="7"/>
  <c r="Q29" i="7"/>
  <c r="P29" i="7"/>
  <c r="Q26" i="7"/>
  <c r="P26" i="7"/>
  <c r="Q25" i="7"/>
  <c r="P25" i="7"/>
  <c r="O24" i="7"/>
  <c r="Q23" i="7"/>
  <c r="P23" i="7"/>
  <c r="Q22" i="7"/>
  <c r="P22" i="7"/>
  <c r="Q21" i="7"/>
  <c r="P21" i="7"/>
  <c r="Q20" i="7"/>
  <c r="P20" i="7"/>
  <c r="O19" i="7"/>
  <c r="Q18" i="7"/>
  <c r="P18" i="7"/>
  <c r="Q17" i="7"/>
  <c r="P17" i="7"/>
  <c r="Q16" i="7"/>
  <c r="P16" i="7"/>
  <c r="Q15" i="7"/>
  <c r="P15" i="7"/>
  <c r="O14" i="7"/>
  <c r="Q13" i="7"/>
  <c r="P13" i="7"/>
  <c r="Q12" i="7"/>
  <c r="P12" i="7"/>
  <c r="Q11" i="7"/>
  <c r="P11" i="7"/>
  <c r="O9" i="7"/>
  <c r="N175" i="7"/>
  <c r="M175" i="7"/>
  <c r="N174" i="7"/>
  <c r="M174" i="7"/>
  <c r="N162" i="7"/>
  <c r="M162" i="7"/>
  <c r="N161" i="7"/>
  <c r="M161" i="7"/>
  <c r="N160" i="7"/>
  <c r="M160" i="7"/>
  <c r="N159" i="7"/>
  <c r="M159" i="7"/>
  <c r="N157" i="7"/>
  <c r="M157" i="7"/>
  <c r="N156" i="7"/>
  <c r="M156" i="7"/>
  <c r="N155" i="7"/>
  <c r="M155" i="7"/>
  <c r="N154" i="7"/>
  <c r="M154" i="7"/>
  <c r="N153" i="7"/>
  <c r="M153" i="7"/>
  <c r="N152" i="7"/>
  <c r="M152" i="7"/>
  <c r="N151" i="7"/>
  <c r="M151" i="7"/>
  <c r="N149" i="7"/>
  <c r="M149" i="7"/>
  <c r="N148" i="7"/>
  <c r="M148" i="7"/>
  <c r="N147" i="7"/>
  <c r="M147" i="7"/>
  <c r="N146" i="7"/>
  <c r="M146" i="7"/>
  <c r="N144" i="7"/>
  <c r="M144" i="7"/>
  <c r="N143" i="7"/>
  <c r="M143" i="7"/>
  <c r="N142" i="7"/>
  <c r="M142" i="7"/>
  <c r="N141" i="7"/>
  <c r="M141" i="7"/>
  <c r="N140" i="7"/>
  <c r="M140" i="7"/>
  <c r="N139" i="7"/>
  <c r="M139" i="7"/>
  <c r="N136" i="7"/>
  <c r="M136" i="7"/>
  <c r="N135" i="7"/>
  <c r="M135" i="7"/>
  <c r="N133" i="7"/>
  <c r="M133" i="7"/>
  <c r="N131" i="7"/>
  <c r="M131" i="7"/>
  <c r="N130" i="7"/>
  <c r="M130" i="7"/>
  <c r="N128" i="7"/>
  <c r="M128" i="7"/>
  <c r="N127" i="7"/>
  <c r="M127" i="7"/>
  <c r="N125" i="7"/>
  <c r="M125" i="7"/>
  <c r="N124" i="7"/>
  <c r="M124" i="7"/>
  <c r="N123" i="7"/>
  <c r="M123" i="7"/>
  <c r="N122" i="7"/>
  <c r="M122" i="7"/>
  <c r="N117" i="7"/>
  <c r="M117" i="7"/>
  <c r="N116" i="7"/>
  <c r="M116" i="7"/>
  <c r="N114" i="7"/>
  <c r="M114" i="7"/>
  <c r="N112" i="7"/>
  <c r="M112" i="7"/>
  <c r="N111" i="7"/>
  <c r="M111" i="7"/>
  <c r="N109" i="7"/>
  <c r="M109" i="7"/>
  <c r="N107" i="7"/>
  <c r="M107" i="7"/>
  <c r="N106" i="7"/>
  <c r="M106" i="7"/>
  <c r="N103" i="7"/>
  <c r="M103" i="7"/>
  <c r="N102" i="7"/>
  <c r="M102" i="7"/>
  <c r="N101" i="7"/>
  <c r="M101" i="7"/>
  <c r="N100" i="7"/>
  <c r="M100" i="7"/>
  <c r="N98" i="7"/>
  <c r="M98" i="7"/>
  <c r="N97" i="7"/>
  <c r="M97" i="7"/>
  <c r="N99" i="7"/>
  <c r="M99" i="7"/>
  <c r="N96" i="7"/>
  <c r="M96" i="7"/>
  <c r="N94" i="7"/>
  <c r="M94" i="7"/>
  <c r="N93" i="7"/>
  <c r="M93" i="7"/>
  <c r="N92" i="7"/>
  <c r="M92" i="7"/>
  <c r="N90" i="7"/>
  <c r="M90" i="7"/>
  <c r="N89" i="7"/>
  <c r="M89" i="7"/>
  <c r="N88" i="7"/>
  <c r="M88" i="7"/>
  <c r="N85" i="7"/>
  <c r="M85" i="7"/>
  <c r="N84" i="7"/>
  <c r="M84" i="7"/>
  <c r="N83" i="7"/>
  <c r="M83" i="7"/>
  <c r="N81" i="7"/>
  <c r="M81" i="7"/>
  <c r="N80" i="7"/>
  <c r="M80" i="7"/>
  <c r="N79" i="7"/>
  <c r="M79" i="7"/>
  <c r="N78" i="7"/>
  <c r="M78" i="7"/>
  <c r="N76" i="7"/>
  <c r="M76" i="7"/>
  <c r="N75" i="7"/>
  <c r="M75" i="7"/>
  <c r="N74" i="7"/>
  <c r="M74" i="7"/>
  <c r="N73" i="7"/>
  <c r="M73" i="7"/>
  <c r="N72" i="7"/>
  <c r="M72" i="7"/>
  <c r="N71" i="7"/>
  <c r="M71" i="7"/>
  <c r="N68" i="7"/>
  <c r="M68" i="7"/>
  <c r="N67" i="7"/>
  <c r="M67" i="7"/>
  <c r="N66" i="7"/>
  <c r="M66" i="7"/>
  <c r="N65" i="7"/>
  <c r="M65" i="7"/>
  <c r="N64" i="7"/>
  <c r="M64" i="7"/>
  <c r="N63" i="7"/>
  <c r="M63" i="7"/>
  <c r="L62" i="7"/>
  <c r="N61" i="7"/>
  <c r="M61" i="7"/>
  <c r="N60" i="7"/>
  <c r="M60" i="7"/>
  <c r="N59" i="7"/>
  <c r="M59" i="7"/>
  <c r="N58" i="7"/>
  <c r="M58" i="7"/>
  <c r="N57" i="7"/>
  <c r="M57" i="7"/>
  <c r="N56" i="7"/>
  <c r="M56" i="7"/>
  <c r="L55" i="7"/>
  <c r="N54" i="7"/>
  <c r="M54" i="7"/>
  <c r="N53" i="7"/>
  <c r="M53" i="7"/>
  <c r="N52" i="7"/>
  <c r="M52" i="7"/>
  <c r="N51" i="7"/>
  <c r="M51" i="7"/>
  <c r="N50" i="7"/>
  <c r="M50" i="7"/>
  <c r="N49" i="7"/>
  <c r="M49" i="7"/>
  <c r="L48" i="7"/>
  <c r="N46" i="7"/>
  <c r="M46" i="7"/>
  <c r="N45" i="7"/>
  <c r="M45" i="7"/>
  <c r="N42" i="7"/>
  <c r="M42" i="7"/>
  <c r="N41" i="7"/>
  <c r="M41" i="7"/>
  <c r="N39" i="7"/>
  <c r="M39" i="7"/>
  <c r="N38" i="7"/>
  <c r="M38" i="7"/>
  <c r="N37" i="7"/>
  <c r="M37" i="7"/>
  <c r="N36" i="7"/>
  <c r="M36" i="7"/>
  <c r="N34" i="7"/>
  <c r="M34" i="7"/>
  <c r="N33" i="7"/>
  <c r="M33" i="7"/>
  <c r="N32" i="7"/>
  <c r="M32" i="7"/>
  <c r="N31" i="7"/>
  <c r="M31" i="7"/>
  <c r="N30" i="7"/>
  <c r="M30" i="7"/>
  <c r="N29" i="7"/>
  <c r="M29" i="7"/>
  <c r="N26" i="7"/>
  <c r="M26" i="7"/>
  <c r="N25" i="7"/>
  <c r="M25" i="7"/>
  <c r="L24" i="7"/>
  <c r="N23" i="7"/>
  <c r="M23" i="7"/>
  <c r="N22" i="7"/>
  <c r="M22" i="7"/>
  <c r="N21" i="7"/>
  <c r="M21" i="7"/>
  <c r="N20" i="7"/>
  <c r="M20" i="7"/>
  <c r="L19" i="7"/>
  <c r="N18" i="7"/>
  <c r="M18" i="7"/>
  <c r="N17" i="7"/>
  <c r="M17" i="7"/>
  <c r="N16" i="7"/>
  <c r="M16" i="7"/>
  <c r="N15" i="7"/>
  <c r="M15" i="7"/>
  <c r="L14" i="7"/>
  <c r="N13" i="7"/>
  <c r="M13" i="7"/>
  <c r="N12" i="7"/>
  <c r="M12" i="7"/>
  <c r="N11" i="7"/>
  <c r="M11" i="7"/>
  <c r="L9" i="7"/>
  <c r="K46" i="7"/>
  <c r="J46" i="7"/>
  <c r="K45" i="7"/>
  <c r="J45" i="7"/>
  <c r="K42" i="7"/>
  <c r="J42" i="7"/>
  <c r="K41" i="7"/>
  <c r="J41" i="7"/>
  <c r="F133" i="7"/>
  <c r="F131" i="7"/>
  <c r="K146" i="7"/>
  <c r="J146" i="7"/>
  <c r="K144" i="7"/>
  <c r="J144" i="7"/>
  <c r="K143" i="7"/>
  <c r="J143" i="7"/>
  <c r="K142" i="7"/>
  <c r="J142" i="7"/>
  <c r="K141" i="7"/>
  <c r="J141" i="7"/>
  <c r="F149" i="7"/>
  <c r="F148" i="7"/>
  <c r="F147" i="7"/>
  <c r="F146" i="7"/>
  <c r="F144" i="7"/>
  <c r="F143" i="7"/>
  <c r="F142" i="7"/>
  <c r="F141" i="7"/>
  <c r="F140" i="7"/>
  <c r="F175" i="7"/>
  <c r="F174" i="7"/>
  <c r="F162" i="7"/>
  <c r="F161" i="7"/>
  <c r="F160" i="7"/>
  <c r="K174" i="7"/>
  <c r="J174" i="7"/>
  <c r="F103" i="7"/>
  <c r="F102" i="7"/>
  <c r="F101" i="7"/>
  <c r="F100" i="7"/>
  <c r="F39" i="7"/>
  <c r="F38" i="7"/>
  <c r="F37" i="7"/>
  <c r="F46" i="7"/>
  <c r="F45" i="7"/>
  <c r="F42" i="7"/>
  <c r="F41" i="7"/>
  <c r="F130" i="7"/>
  <c r="F128" i="7"/>
  <c r="F127" i="7"/>
  <c r="F125" i="7"/>
  <c r="F124" i="7"/>
  <c r="F123" i="7"/>
  <c r="F122" i="7"/>
  <c r="F117" i="7"/>
  <c r="F116" i="7"/>
  <c r="F114" i="7"/>
  <c r="F112" i="7"/>
  <c r="F111" i="7"/>
  <c r="F109" i="7"/>
  <c r="F107" i="7"/>
  <c r="F106" i="7"/>
  <c r="K122" i="7"/>
  <c r="J122" i="7"/>
  <c r="K117" i="7"/>
  <c r="J117" i="7"/>
  <c r="K116" i="7"/>
  <c r="J116" i="7"/>
  <c r="K114" i="7"/>
  <c r="J114" i="7"/>
  <c r="K109" i="7"/>
  <c r="J109" i="7"/>
  <c r="K98" i="7"/>
  <c r="J98" i="7"/>
  <c r="K97" i="7"/>
  <c r="J97" i="7"/>
  <c r="K99" i="7"/>
  <c r="J99" i="7"/>
  <c r="K96" i="7"/>
  <c r="J96" i="7"/>
  <c r="F71" i="7"/>
  <c r="I62" i="7"/>
  <c r="I55" i="7"/>
  <c r="I48" i="7"/>
  <c r="K63" i="7"/>
  <c r="J63" i="7"/>
  <c r="K61" i="7"/>
  <c r="J61" i="7"/>
  <c r="F63" i="7"/>
  <c r="F61" i="7"/>
  <c r="F98" i="7"/>
  <c r="F97" i="7"/>
  <c r="F99" i="7"/>
  <c r="F96" i="7"/>
  <c r="K32" i="7"/>
  <c r="J32" i="7"/>
  <c r="K25" i="7"/>
  <c r="J25" i="7"/>
  <c r="K18" i="7"/>
  <c r="J18" i="7"/>
  <c r="K13" i="7"/>
  <c r="J13" i="7"/>
  <c r="F36" i="7"/>
  <c r="F34" i="7"/>
  <c r="F33" i="7"/>
  <c r="F32" i="7"/>
  <c r="F31" i="7"/>
  <c r="F30" i="7"/>
  <c r="F29" i="7"/>
  <c r="F26" i="7"/>
  <c r="F25" i="7"/>
  <c r="F23" i="7"/>
  <c r="F22" i="7"/>
  <c r="F21" i="7"/>
  <c r="F20" i="7"/>
  <c r="F18" i="7"/>
  <c r="F17" i="7"/>
  <c r="F16" i="7"/>
  <c r="F15" i="7"/>
  <c r="F13" i="7"/>
  <c r="I24" i="7"/>
  <c r="I19" i="7"/>
  <c r="I9" i="7"/>
  <c r="I14" i="7"/>
  <c r="J20" i="7"/>
  <c r="K20" i="7"/>
  <c r="J21" i="7"/>
  <c r="K21" i="7"/>
  <c r="K17" i="7"/>
  <c r="J17" i="7"/>
  <c r="K16" i="7"/>
  <c r="J16" i="7"/>
  <c r="K15" i="7"/>
  <c r="J15" i="7"/>
  <c r="K12" i="7"/>
  <c r="J12" i="7"/>
  <c r="F12" i="7"/>
  <c r="K11" i="7"/>
  <c r="J11" i="7"/>
  <c r="F11" i="7"/>
  <c r="F10" i="7"/>
  <c r="F159" i="7"/>
  <c r="F157" i="7"/>
  <c r="F156" i="7"/>
  <c r="F155" i="7"/>
  <c r="F154" i="7"/>
  <c r="F153" i="7"/>
  <c r="F152" i="7"/>
  <c r="F151" i="7"/>
  <c r="F139" i="7"/>
  <c r="F136" i="7"/>
  <c r="F135" i="7"/>
  <c r="F94" i="7"/>
  <c r="F93" i="7"/>
  <c r="F92" i="7"/>
  <c r="F90" i="7"/>
  <c r="F89" i="7"/>
  <c r="F88" i="7"/>
  <c r="F85" i="7"/>
  <c r="F84" i="7"/>
  <c r="F83" i="7"/>
  <c r="F81" i="7"/>
  <c r="F80" i="7"/>
  <c r="F79" i="7"/>
  <c r="F78" i="7"/>
  <c r="F76" i="7"/>
  <c r="F75" i="7"/>
  <c r="F74" i="7"/>
  <c r="F73" i="7"/>
  <c r="F72" i="7"/>
  <c r="F68" i="7"/>
  <c r="F67" i="7"/>
  <c r="F66" i="7"/>
  <c r="F65" i="7"/>
  <c r="F64" i="7"/>
  <c r="F60" i="7"/>
  <c r="F59" i="7"/>
  <c r="F58" i="7"/>
  <c r="F57" i="7"/>
  <c r="F56" i="7"/>
  <c r="F54" i="7"/>
  <c r="F53" i="7"/>
  <c r="F52" i="7"/>
  <c r="F51" i="7"/>
  <c r="F50" i="7"/>
  <c r="F49" i="7"/>
  <c r="K85" i="7"/>
  <c r="J85" i="7"/>
  <c r="K59" i="7"/>
  <c r="J59" i="7"/>
  <c r="K58" i="7"/>
  <c r="J58" i="7"/>
  <c r="K57" i="7"/>
  <c r="J57" i="7"/>
  <c r="K65" i="7"/>
  <c r="J65" i="7"/>
  <c r="K64" i="7"/>
  <c r="J64" i="7"/>
  <c r="K60" i="7"/>
  <c r="J60" i="7"/>
  <c r="K53" i="7"/>
  <c r="J53" i="7"/>
  <c r="K52" i="7"/>
  <c r="J52" i="7"/>
  <c r="K51" i="7"/>
  <c r="J51" i="7"/>
  <c r="K50" i="7"/>
  <c r="J50" i="7"/>
  <c r="K49" i="7"/>
  <c r="J49" i="7"/>
  <c r="A51" i="7" l="1"/>
  <c r="A59" i="7"/>
  <c r="A15" i="7"/>
  <c r="B20" i="7"/>
  <c r="A143" i="7"/>
  <c r="B46" i="7"/>
  <c r="A64" i="7"/>
  <c r="A13" i="7"/>
  <c r="A63" i="7"/>
  <c r="A99" i="7"/>
  <c r="A114" i="7"/>
  <c r="B51" i="7"/>
  <c r="B64" i="7"/>
  <c r="B59" i="7"/>
  <c r="B15" i="7"/>
  <c r="A20" i="7"/>
  <c r="B13" i="7"/>
  <c r="B63" i="7"/>
  <c r="B99" i="7"/>
  <c r="B114" i="7"/>
  <c r="B143" i="7"/>
  <c r="A41" i="7"/>
  <c r="A10" i="7"/>
  <c r="A116" i="7"/>
  <c r="B10" i="7"/>
  <c r="A65" i="7"/>
  <c r="A144" i="7"/>
  <c r="B16" i="7"/>
  <c r="B18" i="7"/>
  <c r="B97" i="7"/>
  <c r="B116" i="7"/>
  <c r="B144" i="7"/>
  <c r="A42" i="7"/>
  <c r="A18" i="7"/>
  <c r="B52" i="7"/>
  <c r="B85" i="7"/>
  <c r="A49" i="7"/>
  <c r="A53" i="7"/>
  <c r="A57" i="7"/>
  <c r="B11" i="7"/>
  <c r="A17" i="7"/>
  <c r="A25" i="7"/>
  <c r="A98" i="7"/>
  <c r="A117" i="7"/>
  <c r="A174" i="7"/>
  <c r="A141" i="7"/>
  <c r="A146" i="7"/>
  <c r="B42" i="7"/>
  <c r="A97" i="7"/>
  <c r="B41" i="7"/>
  <c r="B65" i="7"/>
  <c r="A11" i="7"/>
  <c r="B49" i="7"/>
  <c r="B53" i="7"/>
  <c r="B57" i="7"/>
  <c r="B17" i="7"/>
  <c r="B25" i="7"/>
  <c r="B98" i="7"/>
  <c r="B117" i="7"/>
  <c r="B174" i="7"/>
  <c r="B141" i="7"/>
  <c r="B146" i="7"/>
  <c r="A45" i="7"/>
  <c r="A52" i="7"/>
  <c r="A50" i="7"/>
  <c r="A60" i="7"/>
  <c r="A58" i="7"/>
  <c r="A12" i="7"/>
  <c r="B21" i="7"/>
  <c r="A32" i="7"/>
  <c r="A61" i="7"/>
  <c r="A96" i="7"/>
  <c r="A109" i="7"/>
  <c r="A122" i="7"/>
  <c r="A142" i="7"/>
  <c r="B45" i="7"/>
  <c r="A85" i="7"/>
  <c r="A16" i="7"/>
  <c r="B50" i="7"/>
  <c r="B60" i="7"/>
  <c r="B58" i="7"/>
  <c r="B12" i="7"/>
  <c r="A21" i="7"/>
  <c r="B32" i="7"/>
  <c r="B61" i="7"/>
  <c r="B96" i="7"/>
  <c r="B109" i="7"/>
  <c r="B122" i="7"/>
  <c r="B142" i="7"/>
  <c r="A46" i="7"/>
  <c r="F110" i="7"/>
  <c r="AP8" i="7"/>
  <c r="AO3" i="7"/>
  <c r="AY8" i="7"/>
  <c r="Q3" i="7"/>
  <c r="O47" i="7"/>
  <c r="AY47" i="7"/>
  <c r="P3" i="7"/>
  <c r="AM47" i="7"/>
  <c r="R8" i="7"/>
  <c r="AI3" i="7"/>
  <c r="AS47" i="7"/>
  <c r="AN3" i="7"/>
  <c r="W3" i="7"/>
  <c r="AH3" i="7"/>
  <c r="AS8" i="7"/>
  <c r="AJ47" i="7"/>
  <c r="AR3" i="7"/>
  <c r="AV8" i="7"/>
  <c r="S3" i="7"/>
  <c r="R47" i="7"/>
  <c r="AE3" i="7"/>
  <c r="L47" i="7"/>
  <c r="U47" i="7"/>
  <c r="AV47" i="7"/>
  <c r="AF3" i="7"/>
  <c r="AD47" i="7"/>
  <c r="AJ8" i="7"/>
  <c r="AZ3" i="7"/>
  <c r="U8" i="7"/>
  <c r="AG47" i="7"/>
  <c r="AP47" i="7"/>
  <c r="O8" i="7"/>
  <c r="AA47" i="7"/>
  <c r="AD8" i="7"/>
  <c r="AM8" i="7"/>
  <c r="X8" i="7"/>
  <c r="AB3" i="7"/>
  <c r="AG8" i="7"/>
  <c r="AG7" i="7" s="1"/>
  <c r="L8" i="7"/>
  <c r="X47" i="7"/>
  <c r="AA8" i="7"/>
  <c r="AA7" i="7" s="1"/>
  <c r="Z3" i="7"/>
  <c r="M3" i="7"/>
  <c r="AX3" i="7"/>
  <c r="BA3" i="7"/>
  <c r="AW3" i="7"/>
  <c r="AT3" i="7"/>
  <c r="N3" i="7"/>
  <c r="AC3" i="7"/>
  <c r="AL3" i="7"/>
  <c r="AU3" i="7"/>
  <c r="Y3" i="7"/>
  <c r="AQ3" i="7"/>
  <c r="T3" i="7"/>
  <c r="V3" i="7"/>
  <c r="AK3" i="7"/>
  <c r="I8" i="7"/>
  <c r="I104" i="7"/>
  <c r="F105" i="7"/>
  <c r="F115" i="7"/>
  <c r="I47" i="7"/>
  <c r="F14" i="7"/>
  <c r="F48" i="7"/>
  <c r="F62" i="7"/>
  <c r="F55" i="7"/>
  <c r="F24" i="7"/>
  <c r="F19" i="7"/>
  <c r="F9" i="7"/>
  <c r="CM59" i="5"/>
  <c r="CL59" i="5"/>
  <c r="CH59" i="5"/>
  <c r="CG59" i="5"/>
  <c r="CC59" i="5"/>
  <c r="CB59" i="5"/>
  <c r="BX59" i="5"/>
  <c r="BW59" i="5"/>
  <c r="BS59" i="5"/>
  <c r="BR59" i="5"/>
  <c r="BN59" i="5"/>
  <c r="BM59" i="5"/>
  <c r="BI59" i="5"/>
  <c r="BH59" i="5"/>
  <c r="BD59" i="5"/>
  <c r="BC59" i="5"/>
  <c r="AY59" i="5"/>
  <c r="AX59" i="5"/>
  <c r="AT59" i="5"/>
  <c r="AS59" i="5"/>
  <c r="AO59" i="5"/>
  <c r="AN59" i="5"/>
  <c r="AJ59" i="5"/>
  <c r="AI59" i="5"/>
  <c r="AE59" i="5"/>
  <c r="AD59" i="5"/>
  <c r="Z59" i="5"/>
  <c r="Y59" i="5"/>
  <c r="U59" i="5"/>
  <c r="T59" i="5"/>
  <c r="CM50" i="5"/>
  <c r="CL50" i="5"/>
  <c r="CH50" i="5"/>
  <c r="CG50" i="5"/>
  <c r="CC50" i="5"/>
  <c r="CB50" i="5"/>
  <c r="BX50" i="5"/>
  <c r="BW50" i="5"/>
  <c r="BS50" i="5"/>
  <c r="BR50" i="5"/>
  <c r="BN50" i="5"/>
  <c r="BM50" i="5"/>
  <c r="BI50" i="5"/>
  <c r="BH50" i="5"/>
  <c r="BD50" i="5"/>
  <c r="BC50" i="5"/>
  <c r="AY50" i="5"/>
  <c r="AX50" i="5"/>
  <c r="AT50" i="5"/>
  <c r="AS50" i="5"/>
  <c r="AO50" i="5"/>
  <c r="AN50" i="5"/>
  <c r="AJ50" i="5"/>
  <c r="AI50" i="5"/>
  <c r="AE50" i="5"/>
  <c r="AD50" i="5"/>
  <c r="Z50" i="5"/>
  <c r="Y50" i="5"/>
  <c r="U50" i="5"/>
  <c r="T50" i="5"/>
  <c r="CM49" i="5"/>
  <c r="CL49" i="5"/>
  <c r="CH49" i="5"/>
  <c r="CG49" i="5"/>
  <c r="CC49" i="5"/>
  <c r="CB49" i="5"/>
  <c r="BX49" i="5"/>
  <c r="BW49" i="5"/>
  <c r="BS49" i="5"/>
  <c r="BR49" i="5"/>
  <c r="BN49" i="5"/>
  <c r="BM49" i="5"/>
  <c r="BI49" i="5"/>
  <c r="BH49" i="5"/>
  <c r="BD49" i="5"/>
  <c r="BC49" i="5"/>
  <c r="AY49" i="5"/>
  <c r="AX49" i="5"/>
  <c r="AT49" i="5"/>
  <c r="AS49" i="5"/>
  <c r="AO49" i="5"/>
  <c r="AN49" i="5"/>
  <c r="AJ49" i="5"/>
  <c r="AI49" i="5"/>
  <c r="AE49" i="5"/>
  <c r="AD49" i="5"/>
  <c r="Z49" i="5"/>
  <c r="Y49" i="5"/>
  <c r="U49" i="5"/>
  <c r="T49" i="5"/>
  <c r="CM36" i="5"/>
  <c r="CL36" i="5"/>
  <c r="CH36" i="5"/>
  <c r="CG36" i="5"/>
  <c r="CC36" i="5"/>
  <c r="CB36" i="5"/>
  <c r="BX36" i="5"/>
  <c r="BW36" i="5"/>
  <c r="BS36" i="5"/>
  <c r="BR36" i="5"/>
  <c r="BN36" i="5"/>
  <c r="BM36" i="5"/>
  <c r="BI36" i="5"/>
  <c r="BH36" i="5"/>
  <c r="BD36" i="5"/>
  <c r="BC36" i="5"/>
  <c r="AY36" i="5"/>
  <c r="AX36" i="5"/>
  <c r="AT36" i="5"/>
  <c r="AS36" i="5"/>
  <c r="AO36" i="5"/>
  <c r="AN36" i="5"/>
  <c r="AJ36" i="5"/>
  <c r="AI36" i="5"/>
  <c r="AE36" i="5"/>
  <c r="AD36" i="5"/>
  <c r="Z36" i="5"/>
  <c r="Y36" i="5"/>
  <c r="U36" i="5"/>
  <c r="T36" i="5"/>
  <c r="CM35" i="5"/>
  <c r="CL35" i="5"/>
  <c r="CH35" i="5"/>
  <c r="CG35" i="5"/>
  <c r="CC35" i="5"/>
  <c r="CB35" i="5"/>
  <c r="BX35" i="5"/>
  <c r="BW35" i="5"/>
  <c r="BS35" i="5"/>
  <c r="BR35" i="5"/>
  <c r="BN35" i="5"/>
  <c r="BM35" i="5"/>
  <c r="BI35" i="5"/>
  <c r="BH35" i="5"/>
  <c r="BD35" i="5"/>
  <c r="BC35" i="5"/>
  <c r="AY35" i="5"/>
  <c r="AX35" i="5"/>
  <c r="AT35" i="5"/>
  <c r="AS35" i="5"/>
  <c r="AO35" i="5"/>
  <c r="AN35" i="5"/>
  <c r="AJ35" i="5"/>
  <c r="AI35" i="5"/>
  <c r="AE35" i="5"/>
  <c r="AD35" i="5"/>
  <c r="Z35" i="5"/>
  <c r="Y35" i="5"/>
  <c r="U35" i="5"/>
  <c r="T35" i="5"/>
  <c r="CM34" i="5"/>
  <c r="CL34" i="5"/>
  <c r="CH34" i="5"/>
  <c r="CG34" i="5"/>
  <c r="CC34" i="5"/>
  <c r="CB34" i="5"/>
  <c r="BX34" i="5"/>
  <c r="BW34" i="5"/>
  <c r="BS34" i="5"/>
  <c r="BR34" i="5"/>
  <c r="BN34" i="5"/>
  <c r="BM34" i="5"/>
  <c r="BI34" i="5"/>
  <c r="BH34" i="5"/>
  <c r="BD34" i="5"/>
  <c r="BC34" i="5"/>
  <c r="AY34" i="5"/>
  <c r="AX34" i="5"/>
  <c r="AT34" i="5"/>
  <c r="AS34" i="5"/>
  <c r="AO34" i="5"/>
  <c r="AN34" i="5"/>
  <c r="AJ34" i="5"/>
  <c r="AI34" i="5"/>
  <c r="AE34" i="5"/>
  <c r="AD34" i="5"/>
  <c r="Z34" i="5"/>
  <c r="Y34" i="5"/>
  <c r="U34" i="5"/>
  <c r="T34" i="5"/>
  <c r="CM33" i="5"/>
  <c r="CL33" i="5"/>
  <c r="CH33" i="5"/>
  <c r="CG33" i="5"/>
  <c r="CC33" i="5"/>
  <c r="CB33" i="5"/>
  <c r="BX33" i="5"/>
  <c r="BW33" i="5"/>
  <c r="BS33" i="5"/>
  <c r="BR33" i="5"/>
  <c r="BN33" i="5"/>
  <c r="BM33" i="5"/>
  <c r="BI33" i="5"/>
  <c r="BH33" i="5"/>
  <c r="BD33" i="5"/>
  <c r="BC33" i="5"/>
  <c r="AY33" i="5"/>
  <c r="AX33" i="5"/>
  <c r="AT33" i="5"/>
  <c r="AS33" i="5"/>
  <c r="AO33" i="5"/>
  <c r="AN33" i="5"/>
  <c r="AJ33" i="5"/>
  <c r="AI33" i="5"/>
  <c r="AE33" i="5"/>
  <c r="AD33" i="5"/>
  <c r="Z33" i="5"/>
  <c r="Y33" i="5"/>
  <c r="U33" i="5"/>
  <c r="T33" i="5"/>
  <c r="CM32" i="5"/>
  <c r="CL32" i="5"/>
  <c r="CH32" i="5"/>
  <c r="CG32" i="5"/>
  <c r="CC32" i="5"/>
  <c r="CB32" i="5"/>
  <c r="BX32" i="5"/>
  <c r="BW32" i="5"/>
  <c r="BS32" i="5"/>
  <c r="BR32" i="5"/>
  <c r="BN32" i="5"/>
  <c r="BM32" i="5"/>
  <c r="BI32" i="5"/>
  <c r="BH32" i="5"/>
  <c r="BD32" i="5"/>
  <c r="BC32" i="5"/>
  <c r="AY32" i="5"/>
  <c r="AX32" i="5"/>
  <c r="AT32" i="5"/>
  <c r="AS32" i="5"/>
  <c r="AO32" i="5"/>
  <c r="AN32" i="5"/>
  <c r="AJ32" i="5"/>
  <c r="AI32" i="5"/>
  <c r="AE32" i="5"/>
  <c r="AD32" i="5"/>
  <c r="Z32" i="5"/>
  <c r="Y32" i="5"/>
  <c r="U32" i="5"/>
  <c r="T32" i="5"/>
  <c r="CM28" i="5"/>
  <c r="CL28" i="5"/>
  <c r="CH28" i="5"/>
  <c r="CG28" i="5"/>
  <c r="CC28" i="5"/>
  <c r="CB28" i="5"/>
  <c r="BX28" i="5"/>
  <c r="BW28" i="5"/>
  <c r="BS28" i="5"/>
  <c r="BR28" i="5"/>
  <c r="BN28" i="5"/>
  <c r="BM28" i="5"/>
  <c r="BI28" i="5"/>
  <c r="BH28" i="5"/>
  <c r="BD28" i="5"/>
  <c r="BC28" i="5"/>
  <c r="AY28" i="5"/>
  <c r="AX28" i="5"/>
  <c r="AT28" i="5"/>
  <c r="AS28" i="5"/>
  <c r="AO28" i="5"/>
  <c r="AN28" i="5"/>
  <c r="AJ28" i="5"/>
  <c r="AI28" i="5"/>
  <c r="AE28" i="5"/>
  <c r="AD28" i="5"/>
  <c r="Z28" i="5"/>
  <c r="Y28" i="5"/>
  <c r="U28" i="5"/>
  <c r="T28" i="5"/>
  <c r="CM27" i="5"/>
  <c r="CL27" i="5"/>
  <c r="CH27" i="5"/>
  <c r="CG27" i="5"/>
  <c r="CC27" i="5"/>
  <c r="CB27" i="5"/>
  <c r="BX27" i="5"/>
  <c r="BW27" i="5"/>
  <c r="BS27" i="5"/>
  <c r="BR27" i="5"/>
  <c r="BN27" i="5"/>
  <c r="BM27" i="5"/>
  <c r="BI27" i="5"/>
  <c r="BH27" i="5"/>
  <c r="BD27" i="5"/>
  <c r="BC27" i="5"/>
  <c r="AY27" i="5"/>
  <c r="AX27" i="5"/>
  <c r="AT27" i="5"/>
  <c r="AS27" i="5"/>
  <c r="AO27" i="5"/>
  <c r="AN27" i="5"/>
  <c r="AJ27" i="5"/>
  <c r="AI27" i="5"/>
  <c r="AE27" i="5"/>
  <c r="AD27" i="5"/>
  <c r="Z27" i="5"/>
  <c r="Y27" i="5"/>
  <c r="U27" i="5"/>
  <c r="T27" i="5"/>
  <c r="CM26" i="5"/>
  <c r="CL26" i="5"/>
  <c r="CH26" i="5"/>
  <c r="CG26" i="5"/>
  <c r="CC26" i="5"/>
  <c r="CB26" i="5"/>
  <c r="BX26" i="5"/>
  <c r="BW26" i="5"/>
  <c r="BS26" i="5"/>
  <c r="BR26" i="5"/>
  <c r="BN26" i="5"/>
  <c r="BM26" i="5"/>
  <c r="BI26" i="5"/>
  <c r="BH26" i="5"/>
  <c r="BD26" i="5"/>
  <c r="BC26" i="5"/>
  <c r="AY26" i="5"/>
  <c r="AX26" i="5"/>
  <c r="AT26" i="5"/>
  <c r="AS26" i="5"/>
  <c r="AO26" i="5"/>
  <c r="AN26" i="5"/>
  <c r="AJ26" i="5"/>
  <c r="AI26" i="5"/>
  <c r="AE26" i="5"/>
  <c r="AD26" i="5"/>
  <c r="Z26" i="5"/>
  <c r="Y26" i="5"/>
  <c r="U26" i="5"/>
  <c r="T26" i="5"/>
  <c r="CM25" i="5"/>
  <c r="CL25" i="5"/>
  <c r="CH25" i="5"/>
  <c r="CG25" i="5"/>
  <c r="CC25" i="5"/>
  <c r="CB25" i="5"/>
  <c r="BX25" i="5"/>
  <c r="BW25" i="5"/>
  <c r="BS25" i="5"/>
  <c r="BR25" i="5"/>
  <c r="BN25" i="5"/>
  <c r="BM25" i="5"/>
  <c r="BI25" i="5"/>
  <c r="BH25" i="5"/>
  <c r="BD25" i="5"/>
  <c r="BC25" i="5"/>
  <c r="AY25" i="5"/>
  <c r="AX25" i="5"/>
  <c r="AT25" i="5"/>
  <c r="AS25" i="5"/>
  <c r="AO25" i="5"/>
  <c r="AN25" i="5"/>
  <c r="AJ25" i="5"/>
  <c r="AI25" i="5"/>
  <c r="AE25" i="5"/>
  <c r="AD25" i="5"/>
  <c r="Z25" i="5"/>
  <c r="Y25" i="5"/>
  <c r="U25" i="5"/>
  <c r="T25" i="5"/>
  <c r="CM24" i="5"/>
  <c r="CL24" i="5"/>
  <c r="CH24" i="5"/>
  <c r="CG24" i="5"/>
  <c r="CC24" i="5"/>
  <c r="CB24" i="5"/>
  <c r="BX24" i="5"/>
  <c r="BW24" i="5"/>
  <c r="BS24" i="5"/>
  <c r="BR24" i="5"/>
  <c r="BN24" i="5"/>
  <c r="BM24" i="5"/>
  <c r="BI24" i="5"/>
  <c r="BH24" i="5"/>
  <c r="BD24" i="5"/>
  <c r="BC24" i="5"/>
  <c r="AY24" i="5"/>
  <c r="AX24" i="5"/>
  <c r="AT24" i="5"/>
  <c r="AS24" i="5"/>
  <c r="AO24" i="5"/>
  <c r="AN24" i="5"/>
  <c r="AJ24" i="5"/>
  <c r="AI24" i="5"/>
  <c r="AE24" i="5"/>
  <c r="AD24" i="5"/>
  <c r="Z24" i="5"/>
  <c r="Y24" i="5"/>
  <c r="U24" i="5"/>
  <c r="T24" i="5"/>
  <c r="CM23" i="5"/>
  <c r="CL23" i="5"/>
  <c r="CH23" i="5"/>
  <c r="CG23" i="5"/>
  <c r="CC23" i="5"/>
  <c r="CB23" i="5"/>
  <c r="BX23" i="5"/>
  <c r="BW23" i="5"/>
  <c r="BS23" i="5"/>
  <c r="BR23" i="5"/>
  <c r="BN23" i="5"/>
  <c r="BM23" i="5"/>
  <c r="BI23" i="5"/>
  <c r="BH23" i="5"/>
  <c r="BD23" i="5"/>
  <c r="BC23" i="5"/>
  <c r="AY23" i="5"/>
  <c r="AX23" i="5"/>
  <c r="AT23" i="5"/>
  <c r="AS23" i="5"/>
  <c r="AO23" i="5"/>
  <c r="AN23" i="5"/>
  <c r="AJ23" i="5"/>
  <c r="AI23" i="5"/>
  <c r="AE23" i="5"/>
  <c r="AD23" i="5"/>
  <c r="Z23" i="5"/>
  <c r="Y23" i="5"/>
  <c r="U23" i="5"/>
  <c r="T23" i="5"/>
  <c r="CM22" i="5"/>
  <c r="CL22" i="5"/>
  <c r="CH22" i="5"/>
  <c r="CG22" i="5"/>
  <c r="CC22" i="5"/>
  <c r="CB22" i="5"/>
  <c r="BX22" i="5"/>
  <c r="BW22" i="5"/>
  <c r="BS22" i="5"/>
  <c r="BR22" i="5"/>
  <c r="BN22" i="5"/>
  <c r="BM22" i="5"/>
  <c r="BI22" i="5"/>
  <c r="BH22" i="5"/>
  <c r="BD22" i="5"/>
  <c r="BC22" i="5"/>
  <c r="AY22" i="5"/>
  <c r="AX22" i="5"/>
  <c r="AT22" i="5"/>
  <c r="AS22" i="5"/>
  <c r="AO22" i="5"/>
  <c r="AN22" i="5"/>
  <c r="AJ22" i="5"/>
  <c r="AI22" i="5"/>
  <c r="AE22" i="5"/>
  <c r="AD22" i="5"/>
  <c r="Z22" i="5"/>
  <c r="Y22" i="5"/>
  <c r="U22" i="5"/>
  <c r="T22" i="5"/>
  <c r="CM21" i="5"/>
  <c r="CL21" i="5"/>
  <c r="CH21" i="5"/>
  <c r="CG21" i="5"/>
  <c r="CC21" i="5"/>
  <c r="CB21" i="5"/>
  <c r="BX21" i="5"/>
  <c r="BW21" i="5"/>
  <c r="BS21" i="5"/>
  <c r="BR21" i="5"/>
  <c r="BN21" i="5"/>
  <c r="BM21" i="5"/>
  <c r="BI21" i="5"/>
  <c r="BH21" i="5"/>
  <c r="BD21" i="5"/>
  <c r="BC21" i="5"/>
  <c r="AY21" i="5"/>
  <c r="AX21" i="5"/>
  <c r="AT21" i="5"/>
  <c r="AS21" i="5"/>
  <c r="AO21" i="5"/>
  <c r="AN21" i="5"/>
  <c r="AJ21" i="5"/>
  <c r="AI21" i="5"/>
  <c r="AE21" i="5"/>
  <c r="AD21" i="5"/>
  <c r="Z21" i="5"/>
  <c r="Y21" i="5"/>
  <c r="U21" i="5"/>
  <c r="T21" i="5"/>
  <c r="CM20" i="5"/>
  <c r="CL20" i="5"/>
  <c r="CH20" i="5"/>
  <c r="CG20" i="5"/>
  <c r="CC20" i="5"/>
  <c r="CB20" i="5"/>
  <c r="BX20" i="5"/>
  <c r="BW20" i="5"/>
  <c r="BS20" i="5"/>
  <c r="BR20" i="5"/>
  <c r="BN20" i="5"/>
  <c r="BM20" i="5"/>
  <c r="BI20" i="5"/>
  <c r="BH20" i="5"/>
  <c r="BD20" i="5"/>
  <c r="BC20" i="5"/>
  <c r="AY20" i="5"/>
  <c r="AX20" i="5"/>
  <c r="AT20" i="5"/>
  <c r="AS20" i="5"/>
  <c r="AO20" i="5"/>
  <c r="AN20" i="5"/>
  <c r="AJ20" i="5"/>
  <c r="AI20" i="5"/>
  <c r="AE20" i="5"/>
  <c r="AD20" i="5"/>
  <c r="Z20" i="5"/>
  <c r="Y20" i="5"/>
  <c r="U20" i="5"/>
  <c r="T20" i="5"/>
  <c r="CM19" i="5"/>
  <c r="CL19" i="5"/>
  <c r="CH19" i="5"/>
  <c r="CG19" i="5"/>
  <c r="CC19" i="5"/>
  <c r="CB19" i="5"/>
  <c r="BX19" i="5"/>
  <c r="BW19" i="5"/>
  <c r="BS19" i="5"/>
  <c r="BR19" i="5"/>
  <c r="BN19" i="5"/>
  <c r="BM19" i="5"/>
  <c r="BI19" i="5"/>
  <c r="BH19" i="5"/>
  <c r="BD19" i="5"/>
  <c r="BC19" i="5"/>
  <c r="AY19" i="5"/>
  <c r="AX19" i="5"/>
  <c r="AT19" i="5"/>
  <c r="AS19" i="5"/>
  <c r="AO19" i="5"/>
  <c r="AN19" i="5"/>
  <c r="AJ19" i="5"/>
  <c r="AI19" i="5"/>
  <c r="AE19" i="5"/>
  <c r="AD19" i="5"/>
  <c r="Z19" i="5"/>
  <c r="Y19" i="5"/>
  <c r="U19" i="5"/>
  <c r="T19" i="5"/>
  <c r="CM15" i="5"/>
  <c r="CL15" i="5"/>
  <c r="CH15" i="5"/>
  <c r="CG15" i="5"/>
  <c r="CC15" i="5"/>
  <c r="CB15" i="5"/>
  <c r="BX15" i="5"/>
  <c r="BW15" i="5"/>
  <c r="BS15" i="5"/>
  <c r="BR15" i="5"/>
  <c r="BN15" i="5"/>
  <c r="BM15" i="5"/>
  <c r="BI15" i="5"/>
  <c r="BH15" i="5"/>
  <c r="BD15" i="5"/>
  <c r="BC15" i="5"/>
  <c r="AY15" i="5"/>
  <c r="AX15" i="5"/>
  <c r="AT15" i="5"/>
  <c r="AS15" i="5"/>
  <c r="AO15" i="5"/>
  <c r="AN15" i="5"/>
  <c r="AJ15" i="5"/>
  <c r="AI15" i="5"/>
  <c r="AE15" i="5"/>
  <c r="AD15" i="5"/>
  <c r="Z15" i="5"/>
  <c r="Y15" i="5"/>
  <c r="U15" i="5"/>
  <c r="T15" i="5"/>
  <c r="CM14" i="5"/>
  <c r="CL14" i="5"/>
  <c r="CH14" i="5"/>
  <c r="CG14" i="5"/>
  <c r="CC14" i="5"/>
  <c r="CB14" i="5"/>
  <c r="BX14" i="5"/>
  <c r="BW14" i="5"/>
  <c r="BS14" i="5"/>
  <c r="BR14" i="5"/>
  <c r="BN14" i="5"/>
  <c r="BM14" i="5"/>
  <c r="BI14" i="5"/>
  <c r="BH14" i="5"/>
  <c r="BD14" i="5"/>
  <c r="BC14" i="5"/>
  <c r="AY14" i="5"/>
  <c r="AX14" i="5"/>
  <c r="AT14" i="5"/>
  <c r="AS14" i="5"/>
  <c r="AO14" i="5"/>
  <c r="AN14" i="5"/>
  <c r="AJ14" i="5"/>
  <c r="AI14" i="5"/>
  <c r="AE14" i="5"/>
  <c r="AD14" i="5"/>
  <c r="Z14" i="5"/>
  <c r="Y14" i="5"/>
  <c r="U14" i="5"/>
  <c r="T14" i="5"/>
  <c r="CM74" i="5"/>
  <c r="CL74" i="5"/>
  <c r="CH74" i="5"/>
  <c r="CG74" i="5"/>
  <c r="CC74" i="5"/>
  <c r="CB74" i="5"/>
  <c r="BX74" i="5"/>
  <c r="BW74" i="5"/>
  <c r="BS74" i="5"/>
  <c r="BR74" i="5"/>
  <c r="BN74" i="5"/>
  <c r="BM74" i="5"/>
  <c r="BI74" i="5"/>
  <c r="BH74" i="5"/>
  <c r="BD74" i="5"/>
  <c r="BC74" i="5"/>
  <c r="AY74" i="5"/>
  <c r="AX74" i="5"/>
  <c r="AT74" i="5"/>
  <c r="AS74" i="5"/>
  <c r="AO74" i="5"/>
  <c r="AN74" i="5"/>
  <c r="AJ74" i="5"/>
  <c r="AI74" i="5"/>
  <c r="AE74" i="5"/>
  <c r="AD74" i="5"/>
  <c r="Z74" i="5"/>
  <c r="Y74" i="5"/>
  <c r="U74" i="5"/>
  <c r="T74" i="5"/>
  <c r="CM73" i="5"/>
  <c r="CL73" i="5"/>
  <c r="CH73" i="5"/>
  <c r="CG73" i="5"/>
  <c r="CC73" i="5"/>
  <c r="CB73" i="5"/>
  <c r="BX73" i="5"/>
  <c r="BW73" i="5"/>
  <c r="BS73" i="5"/>
  <c r="BR73" i="5"/>
  <c r="BN73" i="5"/>
  <c r="BM73" i="5"/>
  <c r="BI73" i="5"/>
  <c r="BH73" i="5"/>
  <c r="BD73" i="5"/>
  <c r="BC73" i="5"/>
  <c r="AY73" i="5"/>
  <c r="AX73" i="5"/>
  <c r="AT73" i="5"/>
  <c r="AS73" i="5"/>
  <c r="AO73" i="5"/>
  <c r="AN73" i="5"/>
  <c r="AJ73" i="5"/>
  <c r="AI73" i="5"/>
  <c r="AE73" i="5"/>
  <c r="AD73" i="5"/>
  <c r="Z73" i="5"/>
  <c r="Y73" i="5"/>
  <c r="U73" i="5"/>
  <c r="T73" i="5"/>
  <c r="CM72" i="5"/>
  <c r="CL72" i="5"/>
  <c r="CH72" i="5"/>
  <c r="CG72" i="5"/>
  <c r="CC72" i="5"/>
  <c r="CB72" i="5"/>
  <c r="BX72" i="5"/>
  <c r="BW72" i="5"/>
  <c r="BS72" i="5"/>
  <c r="BR72" i="5"/>
  <c r="BN72" i="5"/>
  <c r="BM72" i="5"/>
  <c r="BI72" i="5"/>
  <c r="BH72" i="5"/>
  <c r="BD72" i="5"/>
  <c r="BC72" i="5"/>
  <c r="AY72" i="5"/>
  <c r="AX72" i="5"/>
  <c r="AT72" i="5"/>
  <c r="AS72" i="5"/>
  <c r="AO72" i="5"/>
  <c r="AN72" i="5"/>
  <c r="AJ72" i="5"/>
  <c r="AI72" i="5"/>
  <c r="AE72" i="5"/>
  <c r="AD72" i="5"/>
  <c r="Z72" i="5"/>
  <c r="Y72" i="5"/>
  <c r="U72" i="5"/>
  <c r="T72" i="5"/>
  <c r="CM71" i="5"/>
  <c r="CL71" i="5"/>
  <c r="CH71" i="5"/>
  <c r="CG71" i="5"/>
  <c r="CC71" i="5"/>
  <c r="CB71" i="5"/>
  <c r="BX71" i="5"/>
  <c r="BW71" i="5"/>
  <c r="BS71" i="5"/>
  <c r="BR71" i="5"/>
  <c r="BN71" i="5"/>
  <c r="BM71" i="5"/>
  <c r="BI71" i="5"/>
  <c r="BH71" i="5"/>
  <c r="BD71" i="5"/>
  <c r="BC71" i="5"/>
  <c r="AY71" i="5"/>
  <c r="AX71" i="5"/>
  <c r="AT71" i="5"/>
  <c r="AS71" i="5"/>
  <c r="AO71" i="5"/>
  <c r="AN71" i="5"/>
  <c r="AJ71" i="5"/>
  <c r="AI71" i="5"/>
  <c r="AE71" i="5"/>
  <c r="AD71" i="5"/>
  <c r="Z71" i="5"/>
  <c r="Y71" i="5"/>
  <c r="U71" i="5"/>
  <c r="T71" i="5"/>
  <c r="CM70" i="5"/>
  <c r="CL70" i="5"/>
  <c r="CH70" i="5"/>
  <c r="CG70" i="5"/>
  <c r="CC70" i="5"/>
  <c r="CB70" i="5"/>
  <c r="BX70" i="5"/>
  <c r="BW70" i="5"/>
  <c r="BS70" i="5"/>
  <c r="BR70" i="5"/>
  <c r="BN70" i="5"/>
  <c r="BM70" i="5"/>
  <c r="BI70" i="5"/>
  <c r="BH70" i="5"/>
  <c r="BD70" i="5"/>
  <c r="BC70" i="5"/>
  <c r="AY70" i="5"/>
  <c r="AX70" i="5"/>
  <c r="AT70" i="5"/>
  <c r="AS70" i="5"/>
  <c r="AO70" i="5"/>
  <c r="AN70" i="5"/>
  <c r="AJ70" i="5"/>
  <c r="AI70" i="5"/>
  <c r="AE70" i="5"/>
  <c r="AD70" i="5"/>
  <c r="Z70" i="5"/>
  <c r="Y70" i="5"/>
  <c r="U70" i="5"/>
  <c r="T70" i="5"/>
  <c r="CM69" i="5"/>
  <c r="CL69" i="5"/>
  <c r="CH69" i="5"/>
  <c r="CG69" i="5"/>
  <c r="CC69" i="5"/>
  <c r="CB69" i="5"/>
  <c r="BX69" i="5"/>
  <c r="BW69" i="5"/>
  <c r="BS69" i="5"/>
  <c r="BR69" i="5"/>
  <c r="BN69" i="5"/>
  <c r="BM69" i="5"/>
  <c r="BI69" i="5"/>
  <c r="BH69" i="5"/>
  <c r="BD69" i="5"/>
  <c r="BC69" i="5"/>
  <c r="AY69" i="5"/>
  <c r="AX69" i="5"/>
  <c r="AT69" i="5"/>
  <c r="AS69" i="5"/>
  <c r="AO69" i="5"/>
  <c r="AN69" i="5"/>
  <c r="AJ69" i="5"/>
  <c r="AI69" i="5"/>
  <c r="AE69" i="5"/>
  <c r="AD69" i="5"/>
  <c r="Z69" i="5"/>
  <c r="Y69" i="5"/>
  <c r="U69" i="5"/>
  <c r="T69" i="5"/>
  <c r="CM67" i="5"/>
  <c r="CL67" i="5"/>
  <c r="CH67" i="5"/>
  <c r="CG67" i="5"/>
  <c r="CC67" i="5"/>
  <c r="CB67" i="5"/>
  <c r="BX67" i="5"/>
  <c r="BW67" i="5"/>
  <c r="BS67" i="5"/>
  <c r="BR67" i="5"/>
  <c r="BN67" i="5"/>
  <c r="BM67" i="5"/>
  <c r="BI67" i="5"/>
  <c r="BH67" i="5"/>
  <c r="BD67" i="5"/>
  <c r="BC67" i="5"/>
  <c r="AY67" i="5"/>
  <c r="AX67" i="5"/>
  <c r="AT67" i="5"/>
  <c r="AS67" i="5"/>
  <c r="AO67" i="5"/>
  <c r="AN67" i="5"/>
  <c r="AJ67" i="5"/>
  <c r="AI67" i="5"/>
  <c r="AE67" i="5"/>
  <c r="AD67" i="5"/>
  <c r="Z67" i="5"/>
  <c r="Y67" i="5"/>
  <c r="U67" i="5"/>
  <c r="T67" i="5"/>
  <c r="CM66" i="5"/>
  <c r="CL66" i="5"/>
  <c r="CH66" i="5"/>
  <c r="CG66" i="5"/>
  <c r="CC66" i="5"/>
  <c r="CB66" i="5"/>
  <c r="BX66" i="5"/>
  <c r="BW66" i="5"/>
  <c r="BS66" i="5"/>
  <c r="BR66" i="5"/>
  <c r="BN66" i="5"/>
  <c r="BM66" i="5"/>
  <c r="BI66" i="5"/>
  <c r="BH66" i="5"/>
  <c r="BD66" i="5"/>
  <c r="BC66" i="5"/>
  <c r="AY66" i="5"/>
  <c r="AX66" i="5"/>
  <c r="AT66" i="5"/>
  <c r="AS66" i="5"/>
  <c r="AO66" i="5"/>
  <c r="AN66" i="5"/>
  <c r="AJ66" i="5"/>
  <c r="AI66" i="5"/>
  <c r="AE66" i="5"/>
  <c r="AD66" i="5"/>
  <c r="Z66" i="5"/>
  <c r="Y66" i="5"/>
  <c r="U66" i="5"/>
  <c r="T66" i="5"/>
  <c r="CM65" i="5"/>
  <c r="CL65" i="5"/>
  <c r="CH65" i="5"/>
  <c r="CG65" i="5"/>
  <c r="CC65" i="5"/>
  <c r="CB65" i="5"/>
  <c r="BX65" i="5"/>
  <c r="BW65" i="5"/>
  <c r="BS65" i="5"/>
  <c r="BR65" i="5"/>
  <c r="BN65" i="5"/>
  <c r="BM65" i="5"/>
  <c r="BI65" i="5"/>
  <c r="BH65" i="5"/>
  <c r="BD65" i="5"/>
  <c r="BC65" i="5"/>
  <c r="AY65" i="5"/>
  <c r="AX65" i="5"/>
  <c r="AT65" i="5"/>
  <c r="AS65" i="5"/>
  <c r="AO65" i="5"/>
  <c r="AN65" i="5"/>
  <c r="AJ65" i="5"/>
  <c r="AI65" i="5"/>
  <c r="AE65" i="5"/>
  <c r="AD65" i="5"/>
  <c r="Z65" i="5"/>
  <c r="Y65" i="5"/>
  <c r="U65" i="5"/>
  <c r="T65" i="5"/>
  <c r="CM64" i="5"/>
  <c r="CL64" i="5"/>
  <c r="CH64" i="5"/>
  <c r="CG64" i="5"/>
  <c r="CC64" i="5"/>
  <c r="CB64" i="5"/>
  <c r="BX64" i="5"/>
  <c r="BW64" i="5"/>
  <c r="BS64" i="5"/>
  <c r="BR64" i="5"/>
  <c r="BN64" i="5"/>
  <c r="BM64" i="5"/>
  <c r="BI64" i="5"/>
  <c r="BH64" i="5"/>
  <c r="BD64" i="5"/>
  <c r="BC64" i="5"/>
  <c r="AY64" i="5"/>
  <c r="AX64" i="5"/>
  <c r="AT64" i="5"/>
  <c r="AS64" i="5"/>
  <c r="AO64" i="5"/>
  <c r="AN64" i="5"/>
  <c r="AJ64" i="5"/>
  <c r="AI64" i="5"/>
  <c r="AE64" i="5"/>
  <c r="AD64" i="5"/>
  <c r="Z64" i="5"/>
  <c r="Y64" i="5"/>
  <c r="U64" i="5"/>
  <c r="T64" i="5"/>
  <c r="CM63" i="5"/>
  <c r="CL63" i="5"/>
  <c r="CH63" i="5"/>
  <c r="CG63" i="5"/>
  <c r="CC63" i="5"/>
  <c r="CB63" i="5"/>
  <c r="BX63" i="5"/>
  <c r="BW63" i="5"/>
  <c r="BS63" i="5"/>
  <c r="BR63" i="5"/>
  <c r="BN63" i="5"/>
  <c r="BM63" i="5"/>
  <c r="BI63" i="5"/>
  <c r="BH63" i="5"/>
  <c r="BD63" i="5"/>
  <c r="BC63" i="5"/>
  <c r="AY63" i="5"/>
  <c r="AX63" i="5"/>
  <c r="AT63" i="5"/>
  <c r="AS63" i="5"/>
  <c r="AO63" i="5"/>
  <c r="AN63" i="5"/>
  <c r="AJ63" i="5"/>
  <c r="AI63" i="5"/>
  <c r="AE63" i="5"/>
  <c r="AD63" i="5"/>
  <c r="Z63" i="5"/>
  <c r="Y63" i="5"/>
  <c r="U63" i="5"/>
  <c r="T63" i="5"/>
  <c r="CM61" i="5"/>
  <c r="CL61" i="5"/>
  <c r="CH61" i="5"/>
  <c r="CG61" i="5"/>
  <c r="CC61" i="5"/>
  <c r="CB61" i="5"/>
  <c r="BX61" i="5"/>
  <c r="BW61" i="5"/>
  <c r="BS61" i="5"/>
  <c r="BR61" i="5"/>
  <c r="BN61" i="5"/>
  <c r="BM61" i="5"/>
  <c r="BI61" i="5"/>
  <c r="BH61" i="5"/>
  <c r="BD61" i="5"/>
  <c r="BC61" i="5"/>
  <c r="AY61" i="5"/>
  <c r="AX61" i="5"/>
  <c r="AT61" i="5"/>
  <c r="AS61" i="5"/>
  <c r="AO61" i="5"/>
  <c r="AN61" i="5"/>
  <c r="AJ61" i="5"/>
  <c r="AI61" i="5"/>
  <c r="AE61" i="5"/>
  <c r="AD61" i="5"/>
  <c r="Z61" i="5"/>
  <c r="Y61" i="5"/>
  <c r="U61" i="5"/>
  <c r="T61" i="5"/>
  <c r="CM60" i="5"/>
  <c r="CL60" i="5"/>
  <c r="CH60" i="5"/>
  <c r="CG60" i="5"/>
  <c r="CC60" i="5"/>
  <c r="CB60" i="5"/>
  <c r="BX60" i="5"/>
  <c r="BW60" i="5"/>
  <c r="BS60" i="5"/>
  <c r="BR60" i="5"/>
  <c r="BN60" i="5"/>
  <c r="BM60" i="5"/>
  <c r="BI60" i="5"/>
  <c r="BH60" i="5"/>
  <c r="BD60" i="5"/>
  <c r="BC60" i="5"/>
  <c r="AY60" i="5"/>
  <c r="AX60" i="5"/>
  <c r="AT60" i="5"/>
  <c r="AS60" i="5"/>
  <c r="AO60" i="5"/>
  <c r="AN60" i="5"/>
  <c r="AJ60" i="5"/>
  <c r="AI60" i="5"/>
  <c r="AE60" i="5"/>
  <c r="AD60" i="5"/>
  <c r="Z60" i="5"/>
  <c r="Y60" i="5"/>
  <c r="U60" i="5"/>
  <c r="T60" i="5"/>
  <c r="CM58" i="5"/>
  <c r="CL58" i="5"/>
  <c r="CH58" i="5"/>
  <c r="CG58" i="5"/>
  <c r="CC58" i="5"/>
  <c r="CB58" i="5"/>
  <c r="BX58" i="5"/>
  <c r="BW58" i="5"/>
  <c r="BS58" i="5"/>
  <c r="BR58" i="5"/>
  <c r="BN58" i="5"/>
  <c r="BM58" i="5"/>
  <c r="BI58" i="5"/>
  <c r="BH58" i="5"/>
  <c r="BD58" i="5"/>
  <c r="BC58" i="5"/>
  <c r="AY58" i="5"/>
  <c r="AX58" i="5"/>
  <c r="AT58" i="5"/>
  <c r="AS58" i="5"/>
  <c r="AO58" i="5"/>
  <c r="AN58" i="5"/>
  <c r="AJ58" i="5"/>
  <c r="AI58" i="5"/>
  <c r="AE58" i="5"/>
  <c r="AD58" i="5"/>
  <c r="Z58" i="5"/>
  <c r="Y58" i="5"/>
  <c r="U58" i="5"/>
  <c r="T58" i="5"/>
  <c r="CM57" i="5"/>
  <c r="CL57" i="5"/>
  <c r="CH57" i="5"/>
  <c r="CG57" i="5"/>
  <c r="CC57" i="5"/>
  <c r="CB57" i="5"/>
  <c r="BX57" i="5"/>
  <c r="BW57" i="5"/>
  <c r="BS57" i="5"/>
  <c r="BR57" i="5"/>
  <c r="BN57" i="5"/>
  <c r="BM57" i="5"/>
  <c r="BI57" i="5"/>
  <c r="BH57" i="5"/>
  <c r="BD57" i="5"/>
  <c r="BC57" i="5"/>
  <c r="AY57" i="5"/>
  <c r="AX57" i="5"/>
  <c r="AT57" i="5"/>
  <c r="AS57" i="5"/>
  <c r="AO57" i="5"/>
  <c r="AN57" i="5"/>
  <c r="AJ57" i="5"/>
  <c r="AI57" i="5"/>
  <c r="AE57" i="5"/>
  <c r="AD57" i="5"/>
  <c r="Z57" i="5"/>
  <c r="Y57" i="5"/>
  <c r="U57" i="5"/>
  <c r="T57" i="5"/>
  <c r="CM56" i="5"/>
  <c r="CL56" i="5"/>
  <c r="CH56" i="5"/>
  <c r="CG56" i="5"/>
  <c r="CC56" i="5"/>
  <c r="CB56" i="5"/>
  <c r="BX56" i="5"/>
  <c r="BW56" i="5"/>
  <c r="BS56" i="5"/>
  <c r="BR56" i="5"/>
  <c r="BN56" i="5"/>
  <c r="BM56" i="5"/>
  <c r="BI56" i="5"/>
  <c r="BH56" i="5"/>
  <c r="BD56" i="5"/>
  <c r="BC56" i="5"/>
  <c r="AY56" i="5"/>
  <c r="AX56" i="5"/>
  <c r="AT56" i="5"/>
  <c r="AS56" i="5"/>
  <c r="AO56" i="5"/>
  <c r="AN56" i="5"/>
  <c r="AJ56" i="5"/>
  <c r="AI56" i="5"/>
  <c r="AE56" i="5"/>
  <c r="AD56" i="5"/>
  <c r="Z56" i="5"/>
  <c r="Y56" i="5"/>
  <c r="U56" i="5"/>
  <c r="T56" i="5"/>
  <c r="CM55" i="5"/>
  <c r="CL55" i="5"/>
  <c r="CH55" i="5"/>
  <c r="CG55" i="5"/>
  <c r="CC55" i="5"/>
  <c r="CB55" i="5"/>
  <c r="BX55" i="5"/>
  <c r="BW55" i="5"/>
  <c r="BS55" i="5"/>
  <c r="BR55" i="5"/>
  <c r="BN55" i="5"/>
  <c r="BM55" i="5"/>
  <c r="BI55" i="5"/>
  <c r="BH55" i="5"/>
  <c r="BD55" i="5"/>
  <c r="BC55" i="5"/>
  <c r="AY55" i="5"/>
  <c r="AX55" i="5"/>
  <c r="AT55" i="5"/>
  <c r="AS55" i="5"/>
  <c r="AO55" i="5"/>
  <c r="AN55" i="5"/>
  <c r="AJ55" i="5"/>
  <c r="AI55" i="5"/>
  <c r="AE55" i="5"/>
  <c r="AD55" i="5"/>
  <c r="Z55" i="5"/>
  <c r="Y55" i="5"/>
  <c r="U55" i="5"/>
  <c r="T55" i="5"/>
  <c r="CM54" i="5"/>
  <c r="CL54" i="5"/>
  <c r="CH54" i="5"/>
  <c r="CG54" i="5"/>
  <c r="CC54" i="5"/>
  <c r="CB54" i="5"/>
  <c r="BX54" i="5"/>
  <c r="BW54" i="5"/>
  <c r="BS54" i="5"/>
  <c r="BR54" i="5"/>
  <c r="BN54" i="5"/>
  <c r="BM54" i="5"/>
  <c r="BI54" i="5"/>
  <c r="BH54" i="5"/>
  <c r="BD54" i="5"/>
  <c r="BC54" i="5"/>
  <c r="AY54" i="5"/>
  <c r="AX54" i="5"/>
  <c r="AT54" i="5"/>
  <c r="AS54" i="5"/>
  <c r="AO54" i="5"/>
  <c r="AN54" i="5"/>
  <c r="AJ54" i="5"/>
  <c r="AI54" i="5"/>
  <c r="AE54" i="5"/>
  <c r="AD54" i="5"/>
  <c r="Z54" i="5"/>
  <c r="Y54" i="5"/>
  <c r="U54" i="5"/>
  <c r="T54" i="5"/>
  <c r="CM52" i="5"/>
  <c r="CL52" i="5"/>
  <c r="CH52" i="5"/>
  <c r="CG52" i="5"/>
  <c r="CC52" i="5"/>
  <c r="CB52" i="5"/>
  <c r="BX52" i="5"/>
  <c r="BW52" i="5"/>
  <c r="BS52" i="5"/>
  <c r="BR52" i="5"/>
  <c r="BN52" i="5"/>
  <c r="BM52" i="5"/>
  <c r="BI52" i="5"/>
  <c r="BH52" i="5"/>
  <c r="BD52" i="5"/>
  <c r="BC52" i="5"/>
  <c r="AY52" i="5"/>
  <c r="AX52" i="5"/>
  <c r="AT52" i="5"/>
  <c r="AS52" i="5"/>
  <c r="AO52" i="5"/>
  <c r="AN52" i="5"/>
  <c r="AJ52" i="5"/>
  <c r="AI52" i="5"/>
  <c r="AE52" i="5"/>
  <c r="AD52" i="5"/>
  <c r="Z52" i="5"/>
  <c r="Y52" i="5"/>
  <c r="U52" i="5"/>
  <c r="T52" i="5"/>
  <c r="CM51" i="5"/>
  <c r="CL51" i="5"/>
  <c r="CH51" i="5"/>
  <c r="CG51" i="5"/>
  <c r="CC51" i="5"/>
  <c r="CB51" i="5"/>
  <c r="BX51" i="5"/>
  <c r="BW51" i="5"/>
  <c r="BS51" i="5"/>
  <c r="BR51" i="5"/>
  <c r="BN51" i="5"/>
  <c r="BM51" i="5"/>
  <c r="BI51" i="5"/>
  <c r="BH51" i="5"/>
  <c r="BD51" i="5"/>
  <c r="BC51" i="5"/>
  <c r="AY51" i="5"/>
  <c r="AX51" i="5"/>
  <c r="AT51" i="5"/>
  <c r="AS51" i="5"/>
  <c r="AO51" i="5"/>
  <c r="AN51" i="5"/>
  <c r="AJ51" i="5"/>
  <c r="AI51" i="5"/>
  <c r="AE51" i="5"/>
  <c r="AD51" i="5"/>
  <c r="Z51" i="5"/>
  <c r="Y51" i="5"/>
  <c r="U51" i="5"/>
  <c r="T51" i="5"/>
  <c r="CM48" i="5"/>
  <c r="CL48" i="5"/>
  <c r="CH48" i="5"/>
  <c r="CG48" i="5"/>
  <c r="CC48" i="5"/>
  <c r="CB48" i="5"/>
  <c r="BX48" i="5"/>
  <c r="BW48" i="5"/>
  <c r="BS48" i="5"/>
  <c r="BR48" i="5"/>
  <c r="BN48" i="5"/>
  <c r="BM48" i="5"/>
  <c r="BI48" i="5"/>
  <c r="BH48" i="5"/>
  <c r="BD48" i="5"/>
  <c r="BC48" i="5"/>
  <c r="AY48" i="5"/>
  <c r="AX48" i="5"/>
  <c r="AT48" i="5"/>
  <c r="AS48" i="5"/>
  <c r="AO48" i="5"/>
  <c r="AN48" i="5"/>
  <c r="AJ48" i="5"/>
  <c r="AI48" i="5"/>
  <c r="AE48" i="5"/>
  <c r="AD48" i="5"/>
  <c r="Z48" i="5"/>
  <c r="Y48" i="5"/>
  <c r="U48" i="5"/>
  <c r="T48" i="5"/>
  <c r="CM47" i="5"/>
  <c r="CL47" i="5"/>
  <c r="CH47" i="5"/>
  <c r="CG47" i="5"/>
  <c r="CC47" i="5"/>
  <c r="CB47" i="5"/>
  <c r="BX47" i="5"/>
  <c r="BW47" i="5"/>
  <c r="BS47" i="5"/>
  <c r="BR47" i="5"/>
  <c r="BN47" i="5"/>
  <c r="BM47" i="5"/>
  <c r="BI47" i="5"/>
  <c r="BH47" i="5"/>
  <c r="BD47" i="5"/>
  <c r="BC47" i="5"/>
  <c r="AY47" i="5"/>
  <c r="AX47" i="5"/>
  <c r="AT47" i="5"/>
  <c r="AS47" i="5"/>
  <c r="AO47" i="5"/>
  <c r="AN47" i="5"/>
  <c r="AJ47" i="5"/>
  <c r="AI47" i="5"/>
  <c r="AE47" i="5"/>
  <c r="AD47" i="5"/>
  <c r="Z47" i="5"/>
  <c r="Y47" i="5"/>
  <c r="U47" i="5"/>
  <c r="T47" i="5"/>
  <c r="CM46" i="5"/>
  <c r="CL46" i="5"/>
  <c r="CH46" i="5"/>
  <c r="CG46" i="5"/>
  <c r="CC46" i="5"/>
  <c r="CB46" i="5"/>
  <c r="BX46" i="5"/>
  <c r="BW46" i="5"/>
  <c r="BS46" i="5"/>
  <c r="BR46" i="5"/>
  <c r="BN46" i="5"/>
  <c r="BM46" i="5"/>
  <c r="BI46" i="5"/>
  <c r="BH46" i="5"/>
  <c r="BD46" i="5"/>
  <c r="BC46" i="5"/>
  <c r="AY46" i="5"/>
  <c r="AX46" i="5"/>
  <c r="AT46" i="5"/>
  <c r="AS46" i="5"/>
  <c r="AO46" i="5"/>
  <c r="AN46" i="5"/>
  <c r="AJ46" i="5"/>
  <c r="AI46" i="5"/>
  <c r="AE46" i="5"/>
  <c r="AD46" i="5"/>
  <c r="Z46" i="5"/>
  <c r="Y46" i="5"/>
  <c r="U46" i="5"/>
  <c r="T46" i="5"/>
  <c r="CM45" i="5"/>
  <c r="CL45" i="5"/>
  <c r="CH45" i="5"/>
  <c r="CG45" i="5"/>
  <c r="CC45" i="5"/>
  <c r="CB45" i="5"/>
  <c r="BX45" i="5"/>
  <c r="BW45" i="5"/>
  <c r="BS45" i="5"/>
  <c r="BR45" i="5"/>
  <c r="BN45" i="5"/>
  <c r="BM45" i="5"/>
  <c r="BI45" i="5"/>
  <c r="BH45" i="5"/>
  <c r="BD45" i="5"/>
  <c r="BC45" i="5"/>
  <c r="AY45" i="5"/>
  <c r="AX45" i="5"/>
  <c r="AT45" i="5"/>
  <c r="AS45" i="5"/>
  <c r="AO45" i="5"/>
  <c r="AN45" i="5"/>
  <c r="AJ45" i="5"/>
  <c r="AI45" i="5"/>
  <c r="AE45" i="5"/>
  <c r="AD45" i="5"/>
  <c r="Z45" i="5"/>
  <c r="Y45" i="5"/>
  <c r="U45" i="5"/>
  <c r="T45" i="5"/>
  <c r="CM44" i="5"/>
  <c r="CL44" i="5"/>
  <c r="CH44" i="5"/>
  <c r="CG44" i="5"/>
  <c r="CC44" i="5"/>
  <c r="CB44" i="5"/>
  <c r="BX44" i="5"/>
  <c r="BW44" i="5"/>
  <c r="BS44" i="5"/>
  <c r="BR44" i="5"/>
  <c r="BN44" i="5"/>
  <c r="BM44" i="5"/>
  <c r="BI44" i="5"/>
  <c r="BH44" i="5"/>
  <c r="BD44" i="5"/>
  <c r="BC44" i="5"/>
  <c r="AY44" i="5"/>
  <c r="AX44" i="5"/>
  <c r="AT44" i="5"/>
  <c r="AS44" i="5"/>
  <c r="AO44" i="5"/>
  <c r="AN44" i="5"/>
  <c r="AJ44" i="5"/>
  <c r="AI44" i="5"/>
  <c r="AE44" i="5"/>
  <c r="AD44" i="5"/>
  <c r="Z44" i="5"/>
  <c r="Y44" i="5"/>
  <c r="U44" i="5"/>
  <c r="T44" i="5"/>
  <c r="CM43" i="5"/>
  <c r="CL43" i="5"/>
  <c r="CH43" i="5"/>
  <c r="CG43" i="5"/>
  <c r="CC43" i="5"/>
  <c r="CB43" i="5"/>
  <c r="BX43" i="5"/>
  <c r="BW43" i="5"/>
  <c r="BS43" i="5"/>
  <c r="BR43" i="5"/>
  <c r="BN43" i="5"/>
  <c r="BM43" i="5"/>
  <c r="BI43" i="5"/>
  <c r="BH43" i="5"/>
  <c r="BD43" i="5"/>
  <c r="BC43" i="5"/>
  <c r="AY43" i="5"/>
  <c r="AX43" i="5"/>
  <c r="AT43" i="5"/>
  <c r="AS43" i="5"/>
  <c r="AO43" i="5"/>
  <c r="AN43" i="5"/>
  <c r="AJ43" i="5"/>
  <c r="AI43" i="5"/>
  <c r="AE43" i="5"/>
  <c r="AD43" i="5"/>
  <c r="Z43" i="5"/>
  <c r="Y43" i="5"/>
  <c r="U43" i="5"/>
  <c r="T43" i="5"/>
  <c r="CM42" i="5"/>
  <c r="CL42" i="5"/>
  <c r="CH42" i="5"/>
  <c r="CG42" i="5"/>
  <c r="CC42" i="5"/>
  <c r="CB42" i="5"/>
  <c r="BX42" i="5"/>
  <c r="BW42" i="5"/>
  <c r="BS42" i="5"/>
  <c r="BR42" i="5"/>
  <c r="BN42" i="5"/>
  <c r="BM42" i="5"/>
  <c r="BI42" i="5"/>
  <c r="BH42" i="5"/>
  <c r="BD42" i="5"/>
  <c r="BC42" i="5"/>
  <c r="AY42" i="5"/>
  <c r="AX42" i="5"/>
  <c r="AT42" i="5"/>
  <c r="AS42" i="5"/>
  <c r="AO42" i="5"/>
  <c r="AN42" i="5"/>
  <c r="AJ42" i="5"/>
  <c r="AI42" i="5"/>
  <c r="AE42" i="5"/>
  <c r="AD42" i="5"/>
  <c r="Z42" i="5"/>
  <c r="Y42" i="5"/>
  <c r="U42" i="5"/>
  <c r="T42" i="5"/>
  <c r="CM41" i="5"/>
  <c r="CL41" i="5"/>
  <c r="CH41" i="5"/>
  <c r="CG41" i="5"/>
  <c r="CC41" i="5"/>
  <c r="CB41" i="5"/>
  <c r="BX41" i="5"/>
  <c r="BW41" i="5"/>
  <c r="BS41" i="5"/>
  <c r="BR41" i="5"/>
  <c r="BN41" i="5"/>
  <c r="BM41" i="5"/>
  <c r="BI41" i="5"/>
  <c r="BH41" i="5"/>
  <c r="BD41" i="5"/>
  <c r="BC41" i="5"/>
  <c r="AY41" i="5"/>
  <c r="AX41" i="5"/>
  <c r="AT41" i="5"/>
  <c r="AS41" i="5"/>
  <c r="AO41" i="5"/>
  <c r="AN41" i="5"/>
  <c r="AJ41" i="5"/>
  <c r="AI41" i="5"/>
  <c r="AE41" i="5"/>
  <c r="AD41" i="5"/>
  <c r="Z41" i="5"/>
  <c r="Y41" i="5"/>
  <c r="U41" i="5"/>
  <c r="T41" i="5"/>
  <c r="CM40" i="5"/>
  <c r="CL40" i="5"/>
  <c r="CH40" i="5"/>
  <c r="CG40" i="5"/>
  <c r="CC40" i="5"/>
  <c r="CB40" i="5"/>
  <c r="BX40" i="5"/>
  <c r="BW40" i="5"/>
  <c r="BS40" i="5"/>
  <c r="BR40" i="5"/>
  <c r="BN40" i="5"/>
  <c r="BM40" i="5"/>
  <c r="BI40" i="5"/>
  <c r="BH40" i="5"/>
  <c r="BD40" i="5"/>
  <c r="BC40" i="5"/>
  <c r="AY40" i="5"/>
  <c r="AX40" i="5"/>
  <c r="AT40" i="5"/>
  <c r="AS40" i="5"/>
  <c r="AO40" i="5"/>
  <c r="AN40" i="5"/>
  <c r="AJ40" i="5"/>
  <c r="AI40" i="5"/>
  <c r="AE40" i="5"/>
  <c r="AD40" i="5"/>
  <c r="Z40" i="5"/>
  <c r="Y40" i="5"/>
  <c r="U40" i="5"/>
  <c r="T40" i="5"/>
  <c r="CM38" i="5"/>
  <c r="CL38" i="5"/>
  <c r="CH38" i="5"/>
  <c r="CG38" i="5"/>
  <c r="CC38" i="5"/>
  <c r="CB38" i="5"/>
  <c r="BX38" i="5"/>
  <c r="BW38" i="5"/>
  <c r="BS38" i="5"/>
  <c r="BR38" i="5"/>
  <c r="BN38" i="5"/>
  <c r="BM38" i="5"/>
  <c r="BI38" i="5"/>
  <c r="BH38" i="5"/>
  <c r="BD38" i="5"/>
  <c r="BC38" i="5"/>
  <c r="AY38" i="5"/>
  <c r="AX38" i="5"/>
  <c r="AT38" i="5"/>
  <c r="AS38" i="5"/>
  <c r="AO38" i="5"/>
  <c r="AN38" i="5"/>
  <c r="AJ38" i="5"/>
  <c r="AI38" i="5"/>
  <c r="AE38" i="5"/>
  <c r="AD38" i="5"/>
  <c r="Z38" i="5"/>
  <c r="Y38" i="5"/>
  <c r="U38" i="5"/>
  <c r="T38" i="5"/>
  <c r="CM37" i="5"/>
  <c r="CL37" i="5"/>
  <c r="CH37" i="5"/>
  <c r="CG37" i="5"/>
  <c r="CC37" i="5"/>
  <c r="CB37" i="5"/>
  <c r="BX37" i="5"/>
  <c r="BW37" i="5"/>
  <c r="BS37" i="5"/>
  <c r="BR37" i="5"/>
  <c r="BN37" i="5"/>
  <c r="BM37" i="5"/>
  <c r="BI37" i="5"/>
  <c r="BH37" i="5"/>
  <c r="BD37" i="5"/>
  <c r="BC37" i="5"/>
  <c r="AY37" i="5"/>
  <c r="AX37" i="5"/>
  <c r="AT37" i="5"/>
  <c r="AS37" i="5"/>
  <c r="AO37" i="5"/>
  <c r="AN37" i="5"/>
  <c r="AJ37" i="5"/>
  <c r="AI37" i="5"/>
  <c r="AE37" i="5"/>
  <c r="AD37" i="5"/>
  <c r="Z37" i="5"/>
  <c r="Y37" i="5"/>
  <c r="U37" i="5"/>
  <c r="T37" i="5"/>
  <c r="CM31" i="5"/>
  <c r="CL31" i="5"/>
  <c r="CH31" i="5"/>
  <c r="CG31" i="5"/>
  <c r="CC31" i="5"/>
  <c r="CB31" i="5"/>
  <c r="BX31" i="5"/>
  <c r="BW31" i="5"/>
  <c r="BS31" i="5"/>
  <c r="BR31" i="5"/>
  <c r="BN31" i="5"/>
  <c r="BM31" i="5"/>
  <c r="BI31" i="5"/>
  <c r="BH31" i="5"/>
  <c r="BD31" i="5"/>
  <c r="BC31" i="5"/>
  <c r="AY31" i="5"/>
  <c r="AX31" i="5"/>
  <c r="AT31" i="5"/>
  <c r="AS31" i="5"/>
  <c r="AO31" i="5"/>
  <c r="AN31" i="5"/>
  <c r="AJ31" i="5"/>
  <c r="AI31" i="5"/>
  <c r="AE31" i="5"/>
  <c r="AD31" i="5"/>
  <c r="Z31" i="5"/>
  <c r="Y31" i="5"/>
  <c r="U31" i="5"/>
  <c r="T31" i="5"/>
  <c r="CM30" i="5"/>
  <c r="CL30" i="5"/>
  <c r="CH30" i="5"/>
  <c r="CG30" i="5"/>
  <c r="CC30" i="5"/>
  <c r="CB30" i="5"/>
  <c r="BX30" i="5"/>
  <c r="BW30" i="5"/>
  <c r="BS30" i="5"/>
  <c r="BR30" i="5"/>
  <c r="BN30" i="5"/>
  <c r="BM30" i="5"/>
  <c r="BI30" i="5"/>
  <c r="BH30" i="5"/>
  <c r="BD30" i="5"/>
  <c r="BC30" i="5"/>
  <c r="AY30" i="5"/>
  <c r="AX30" i="5"/>
  <c r="AT30" i="5"/>
  <c r="AS30" i="5"/>
  <c r="AO30" i="5"/>
  <c r="AN30" i="5"/>
  <c r="AJ30" i="5"/>
  <c r="AI30" i="5"/>
  <c r="AE30" i="5"/>
  <c r="AD30" i="5"/>
  <c r="Z30" i="5"/>
  <c r="Y30" i="5"/>
  <c r="U30" i="5"/>
  <c r="T30" i="5"/>
  <c r="CM17" i="5"/>
  <c r="CL17" i="5"/>
  <c r="CH17" i="5"/>
  <c r="CG17" i="5"/>
  <c r="CC17" i="5"/>
  <c r="CB17" i="5"/>
  <c r="BX17" i="5"/>
  <c r="BW17" i="5"/>
  <c r="BS17" i="5"/>
  <c r="BR17" i="5"/>
  <c r="BN17" i="5"/>
  <c r="BM17" i="5"/>
  <c r="BI17" i="5"/>
  <c r="BH17" i="5"/>
  <c r="BD17" i="5"/>
  <c r="BC17" i="5"/>
  <c r="AY17" i="5"/>
  <c r="AX17" i="5"/>
  <c r="AT17" i="5"/>
  <c r="AS17" i="5"/>
  <c r="AO17" i="5"/>
  <c r="AN17" i="5"/>
  <c r="AJ17" i="5"/>
  <c r="AI17" i="5"/>
  <c r="AE17" i="5"/>
  <c r="AD17" i="5"/>
  <c r="Z17" i="5"/>
  <c r="Y17" i="5"/>
  <c r="U17" i="5"/>
  <c r="T17" i="5"/>
  <c r="CM16" i="5"/>
  <c r="CL16" i="5"/>
  <c r="CH16" i="5"/>
  <c r="CG16" i="5"/>
  <c r="CC16" i="5"/>
  <c r="CB16" i="5"/>
  <c r="BX16" i="5"/>
  <c r="BW16" i="5"/>
  <c r="BS16" i="5"/>
  <c r="BR16" i="5"/>
  <c r="BN16" i="5"/>
  <c r="BM16" i="5"/>
  <c r="BI16" i="5"/>
  <c r="BH16" i="5"/>
  <c r="BD16" i="5"/>
  <c r="BC16" i="5"/>
  <c r="AY16" i="5"/>
  <c r="AX16" i="5"/>
  <c r="AT16" i="5"/>
  <c r="AS16" i="5"/>
  <c r="AO16" i="5"/>
  <c r="AN16" i="5"/>
  <c r="AJ16" i="5"/>
  <c r="AI16" i="5"/>
  <c r="AE16" i="5"/>
  <c r="AD16" i="5"/>
  <c r="Z16" i="5"/>
  <c r="Y16" i="5"/>
  <c r="U16" i="5"/>
  <c r="T16" i="5"/>
  <c r="CM13" i="5"/>
  <c r="CL13" i="5"/>
  <c r="CH13" i="5"/>
  <c r="CG13" i="5"/>
  <c r="CC13" i="5"/>
  <c r="CB13" i="5"/>
  <c r="BX13" i="5"/>
  <c r="BW13" i="5"/>
  <c r="BS13" i="5"/>
  <c r="BR13" i="5"/>
  <c r="BN13" i="5"/>
  <c r="BM13" i="5"/>
  <c r="BI13" i="5"/>
  <c r="BH13" i="5"/>
  <c r="BD13" i="5"/>
  <c r="BC13" i="5"/>
  <c r="AY13" i="5"/>
  <c r="AX13" i="5"/>
  <c r="AT13" i="5"/>
  <c r="AS13" i="5"/>
  <c r="AO13" i="5"/>
  <c r="AN13" i="5"/>
  <c r="AJ13" i="5"/>
  <c r="AI13" i="5"/>
  <c r="AE13" i="5"/>
  <c r="AD13" i="5"/>
  <c r="Z13" i="5"/>
  <c r="Y13" i="5"/>
  <c r="U13" i="5"/>
  <c r="T13" i="5"/>
  <c r="CM12" i="5"/>
  <c r="CL12" i="5"/>
  <c r="CH12" i="5"/>
  <c r="CG12" i="5"/>
  <c r="CC12" i="5"/>
  <c r="CB12" i="5"/>
  <c r="BX12" i="5"/>
  <c r="BW12" i="5"/>
  <c r="BS12" i="5"/>
  <c r="BR12" i="5"/>
  <c r="BN12" i="5"/>
  <c r="BM12" i="5"/>
  <c r="BI12" i="5"/>
  <c r="BH12" i="5"/>
  <c r="BD12" i="5"/>
  <c r="BC12" i="5"/>
  <c r="AY12" i="5"/>
  <c r="AX12" i="5"/>
  <c r="AT12" i="5"/>
  <c r="AS12" i="5"/>
  <c r="AO12" i="5"/>
  <c r="AN12" i="5"/>
  <c r="AJ12" i="5"/>
  <c r="AI12" i="5"/>
  <c r="AE12" i="5"/>
  <c r="AD12" i="5"/>
  <c r="Z12" i="5"/>
  <c r="Y12" i="5"/>
  <c r="U12" i="5"/>
  <c r="T12" i="5"/>
  <c r="CM11" i="5"/>
  <c r="CL11" i="5"/>
  <c r="CH11" i="5"/>
  <c r="CG11" i="5"/>
  <c r="CC11" i="5"/>
  <c r="CB11" i="5"/>
  <c r="BX11" i="5"/>
  <c r="BW11" i="5"/>
  <c r="BS11" i="5"/>
  <c r="BR11" i="5"/>
  <c r="BN11" i="5"/>
  <c r="BM11" i="5"/>
  <c r="BI11" i="5"/>
  <c r="BH11" i="5"/>
  <c r="BD11" i="5"/>
  <c r="BC11" i="5"/>
  <c r="AY11" i="5"/>
  <c r="AX11" i="5"/>
  <c r="AT11" i="5"/>
  <c r="AS11" i="5"/>
  <c r="AO11" i="5"/>
  <c r="AN11" i="5"/>
  <c r="AJ11" i="5"/>
  <c r="AI11" i="5"/>
  <c r="AE11" i="5"/>
  <c r="AD11" i="5"/>
  <c r="Z11" i="5"/>
  <c r="Y11" i="5"/>
  <c r="U11" i="5"/>
  <c r="T11" i="5"/>
  <c r="CM10" i="5"/>
  <c r="CL10" i="5"/>
  <c r="CH10" i="5"/>
  <c r="CG10" i="5"/>
  <c r="CC10" i="5"/>
  <c r="CB10" i="5"/>
  <c r="BX10" i="5"/>
  <c r="BW10" i="5"/>
  <c r="BS10" i="5"/>
  <c r="BR10" i="5"/>
  <c r="BN10" i="5"/>
  <c r="BM10" i="5"/>
  <c r="BI10" i="5"/>
  <c r="BH10" i="5"/>
  <c r="BD10" i="5"/>
  <c r="BC10" i="5"/>
  <c r="AY10" i="5"/>
  <c r="AX10" i="5"/>
  <c r="AT10" i="5"/>
  <c r="AS10" i="5"/>
  <c r="AO10" i="5"/>
  <c r="AN10" i="5"/>
  <c r="AJ10" i="5"/>
  <c r="AI10" i="5"/>
  <c r="AE10" i="5"/>
  <c r="AD10" i="5"/>
  <c r="Z10" i="5"/>
  <c r="Y10" i="5"/>
  <c r="U10" i="5"/>
  <c r="T10" i="5"/>
  <c r="CM9" i="5"/>
  <c r="CL9" i="5"/>
  <c r="CH9" i="5"/>
  <c r="CG9" i="5"/>
  <c r="CC9" i="5"/>
  <c r="CB9" i="5"/>
  <c r="BX9" i="5"/>
  <c r="BW9" i="5"/>
  <c r="BS9" i="5"/>
  <c r="BR9" i="5"/>
  <c r="BN9" i="5"/>
  <c r="BM9" i="5"/>
  <c r="BI9" i="5"/>
  <c r="BH9" i="5"/>
  <c r="BD9" i="5"/>
  <c r="BC9" i="5"/>
  <c r="AY9" i="5"/>
  <c r="AX9" i="5"/>
  <c r="AT9" i="5"/>
  <c r="AS9" i="5"/>
  <c r="AO9" i="5"/>
  <c r="AN9" i="5"/>
  <c r="AJ9" i="5"/>
  <c r="AI9" i="5"/>
  <c r="AE9" i="5"/>
  <c r="AD9" i="5"/>
  <c r="Z9" i="5"/>
  <c r="Y9" i="5"/>
  <c r="U9" i="5"/>
  <c r="T9" i="5"/>
  <c r="CM8" i="5"/>
  <c r="CL8" i="5"/>
  <c r="CH8" i="5"/>
  <c r="CG8" i="5"/>
  <c r="CC8" i="5"/>
  <c r="CB8" i="5"/>
  <c r="BX8" i="5"/>
  <c r="BW8" i="5"/>
  <c r="BS8" i="5"/>
  <c r="BR8" i="5"/>
  <c r="BN8" i="5"/>
  <c r="BM8" i="5"/>
  <c r="BI8" i="5"/>
  <c r="BH8" i="5"/>
  <c r="BD8" i="5"/>
  <c r="BC8" i="5"/>
  <c r="AY8" i="5"/>
  <c r="AX8" i="5"/>
  <c r="AT8" i="5"/>
  <c r="AS8" i="5"/>
  <c r="AO8" i="5"/>
  <c r="AN8" i="5"/>
  <c r="AJ8" i="5"/>
  <c r="AI8" i="5"/>
  <c r="AE8" i="5"/>
  <c r="AD8" i="5"/>
  <c r="Z8" i="5"/>
  <c r="Y8" i="5"/>
  <c r="U8" i="5"/>
  <c r="T8" i="5"/>
  <c r="CI4" i="5"/>
  <c r="CD4" i="5"/>
  <c r="BY4" i="5"/>
  <c r="BT4" i="5"/>
  <c r="BO4" i="5"/>
  <c r="BJ4" i="5"/>
  <c r="BE4" i="5"/>
  <c r="AZ4" i="5"/>
  <c r="AU4" i="5"/>
  <c r="AP4" i="5"/>
  <c r="AK4" i="5"/>
  <c r="AF4" i="5"/>
  <c r="AA4" i="5"/>
  <c r="V4" i="5"/>
  <c r="Q4" i="5"/>
  <c r="CR37" i="4"/>
  <c r="CQ37" i="4"/>
  <c r="CM37" i="4"/>
  <c r="CL37" i="4"/>
  <c r="CH37" i="4"/>
  <c r="CG37" i="4"/>
  <c r="CC37" i="4"/>
  <c r="CB37" i="4"/>
  <c r="BX37" i="4"/>
  <c r="BW37" i="4"/>
  <c r="BS37" i="4"/>
  <c r="BR37" i="4"/>
  <c r="BN37" i="4"/>
  <c r="BM37" i="4"/>
  <c r="BI37" i="4"/>
  <c r="BH37" i="4"/>
  <c r="BD37" i="4"/>
  <c r="BC37" i="4"/>
  <c r="AY37" i="4"/>
  <c r="AX37" i="4"/>
  <c r="AT37" i="4"/>
  <c r="AS37" i="4"/>
  <c r="AO37" i="4"/>
  <c r="AN37" i="4"/>
  <c r="AJ37" i="4"/>
  <c r="AI37" i="4"/>
  <c r="AE37" i="4"/>
  <c r="AD37" i="4"/>
  <c r="Z37" i="4"/>
  <c r="Y37" i="4"/>
  <c r="CR36" i="4"/>
  <c r="CQ36" i="4"/>
  <c r="CM36" i="4"/>
  <c r="CL36" i="4"/>
  <c r="CH36" i="4"/>
  <c r="CG36" i="4"/>
  <c r="CC36" i="4"/>
  <c r="CB36" i="4"/>
  <c r="BX36" i="4"/>
  <c r="BW36" i="4"/>
  <c r="BS36" i="4"/>
  <c r="BR36" i="4"/>
  <c r="BN36" i="4"/>
  <c r="BM36" i="4"/>
  <c r="BI36" i="4"/>
  <c r="BH36" i="4"/>
  <c r="BD36" i="4"/>
  <c r="BC36" i="4"/>
  <c r="AY36" i="4"/>
  <c r="AX36" i="4"/>
  <c r="AT36" i="4"/>
  <c r="AS36" i="4"/>
  <c r="AO36" i="4"/>
  <c r="AN36" i="4"/>
  <c r="AJ36" i="4"/>
  <c r="AI36" i="4"/>
  <c r="AE36" i="4"/>
  <c r="AD36" i="4"/>
  <c r="Z36" i="4"/>
  <c r="Y36" i="4"/>
  <c r="CR91" i="4"/>
  <c r="CQ91" i="4"/>
  <c r="CM91" i="4"/>
  <c r="CL91" i="4"/>
  <c r="CH91" i="4"/>
  <c r="CG91" i="4"/>
  <c r="CC91" i="4"/>
  <c r="CB91" i="4"/>
  <c r="BX91" i="4"/>
  <c r="BW91" i="4"/>
  <c r="CR90" i="4"/>
  <c r="CQ90" i="4"/>
  <c r="CM90" i="4"/>
  <c r="CL90" i="4"/>
  <c r="CH90" i="4"/>
  <c r="CG90" i="4"/>
  <c r="CC90" i="4"/>
  <c r="CB90" i="4"/>
  <c r="BX90" i="4"/>
  <c r="BW90" i="4"/>
  <c r="CR89" i="4"/>
  <c r="CQ89" i="4"/>
  <c r="CM89" i="4"/>
  <c r="CL89" i="4"/>
  <c r="CH89" i="4"/>
  <c r="CG89" i="4"/>
  <c r="CC89" i="4"/>
  <c r="CB89" i="4"/>
  <c r="BX89" i="4"/>
  <c r="BW89" i="4"/>
  <c r="CR88" i="4"/>
  <c r="CQ88" i="4"/>
  <c r="CM88" i="4"/>
  <c r="CL88" i="4"/>
  <c r="CH88" i="4"/>
  <c r="CG88" i="4"/>
  <c r="CC88" i="4"/>
  <c r="CB88" i="4"/>
  <c r="BX88" i="4"/>
  <c r="BW88" i="4"/>
  <c r="CR87" i="4"/>
  <c r="CQ87" i="4"/>
  <c r="CM87" i="4"/>
  <c r="CL87" i="4"/>
  <c r="CH87" i="4"/>
  <c r="CG87" i="4"/>
  <c r="CC87" i="4"/>
  <c r="CB87" i="4"/>
  <c r="BX87" i="4"/>
  <c r="BW87" i="4"/>
  <c r="CR86" i="4"/>
  <c r="CQ86" i="4"/>
  <c r="CM86" i="4"/>
  <c r="CL86" i="4"/>
  <c r="CH86" i="4"/>
  <c r="CG86" i="4"/>
  <c r="CC86" i="4"/>
  <c r="CB86" i="4"/>
  <c r="BX86" i="4"/>
  <c r="BW86" i="4"/>
  <c r="CR85" i="4"/>
  <c r="CQ85" i="4"/>
  <c r="CM85" i="4"/>
  <c r="CL85" i="4"/>
  <c r="CH85" i="4"/>
  <c r="CG85" i="4"/>
  <c r="CC85" i="4"/>
  <c r="CB85" i="4"/>
  <c r="BX85" i="4"/>
  <c r="BW85" i="4"/>
  <c r="CR84" i="4"/>
  <c r="CQ84" i="4"/>
  <c r="CM84" i="4"/>
  <c r="CL84" i="4"/>
  <c r="CH84" i="4"/>
  <c r="CG84" i="4"/>
  <c r="CC84" i="4"/>
  <c r="CB84" i="4"/>
  <c r="BX84" i="4"/>
  <c r="BW84" i="4"/>
  <c r="CR83" i="4"/>
  <c r="CQ83" i="4"/>
  <c r="CM83" i="4"/>
  <c r="CL83" i="4"/>
  <c r="CH83" i="4"/>
  <c r="CG83" i="4"/>
  <c r="CC83" i="4"/>
  <c r="CB83" i="4"/>
  <c r="BX83" i="4"/>
  <c r="BW83" i="4"/>
  <c r="CR82" i="4"/>
  <c r="CQ82" i="4"/>
  <c r="CM82" i="4"/>
  <c r="CL82" i="4"/>
  <c r="CH82" i="4"/>
  <c r="CG82" i="4"/>
  <c r="CC82" i="4"/>
  <c r="CB82" i="4"/>
  <c r="BX82" i="4"/>
  <c r="BW82" i="4"/>
  <c r="CR80" i="4"/>
  <c r="CQ80" i="4"/>
  <c r="CM80" i="4"/>
  <c r="CL80" i="4"/>
  <c r="CH80" i="4"/>
  <c r="CG80" i="4"/>
  <c r="CC80" i="4"/>
  <c r="CB80" i="4"/>
  <c r="BX80" i="4"/>
  <c r="BW80" i="4"/>
  <c r="CR79" i="4"/>
  <c r="CQ79" i="4"/>
  <c r="CM79" i="4"/>
  <c r="CL79" i="4"/>
  <c r="CH79" i="4"/>
  <c r="CG79" i="4"/>
  <c r="CC79" i="4"/>
  <c r="CB79" i="4"/>
  <c r="BX79" i="4"/>
  <c r="BW79" i="4"/>
  <c r="CR78" i="4"/>
  <c r="CQ78" i="4"/>
  <c r="CM78" i="4"/>
  <c r="CL78" i="4"/>
  <c r="CH78" i="4"/>
  <c r="CG78" i="4"/>
  <c r="CC78" i="4"/>
  <c r="CB78" i="4"/>
  <c r="BX78" i="4"/>
  <c r="BW78" i="4"/>
  <c r="CR77" i="4"/>
  <c r="CQ77" i="4"/>
  <c r="CM77" i="4"/>
  <c r="CL77" i="4"/>
  <c r="CH77" i="4"/>
  <c r="CG77" i="4"/>
  <c r="CC77" i="4"/>
  <c r="CB77" i="4"/>
  <c r="BX77" i="4"/>
  <c r="BW77" i="4"/>
  <c r="CR76" i="4"/>
  <c r="CQ76" i="4"/>
  <c r="CM76" i="4"/>
  <c r="CL76" i="4"/>
  <c r="CH76" i="4"/>
  <c r="CG76" i="4"/>
  <c r="CC76" i="4"/>
  <c r="CB76" i="4"/>
  <c r="BX76" i="4"/>
  <c r="BW76" i="4"/>
  <c r="CR75" i="4"/>
  <c r="CQ75" i="4"/>
  <c r="CM75" i="4"/>
  <c r="CL75" i="4"/>
  <c r="CH75" i="4"/>
  <c r="CG75" i="4"/>
  <c r="CC75" i="4"/>
  <c r="CB75" i="4"/>
  <c r="BX75" i="4"/>
  <c r="BW75" i="4"/>
  <c r="CR74" i="4"/>
  <c r="CQ74" i="4"/>
  <c r="CM74" i="4"/>
  <c r="CL74" i="4"/>
  <c r="CH74" i="4"/>
  <c r="CG74" i="4"/>
  <c r="CC74" i="4"/>
  <c r="CB74" i="4"/>
  <c r="BX74" i="4"/>
  <c r="BW74" i="4"/>
  <c r="CR59" i="4"/>
  <c r="CQ59" i="4"/>
  <c r="CM59" i="4"/>
  <c r="CL59" i="4"/>
  <c r="CH59" i="4"/>
  <c r="CG59" i="4"/>
  <c r="CC59" i="4"/>
  <c r="CB59" i="4"/>
  <c r="BX59" i="4"/>
  <c r="BW59" i="4"/>
  <c r="CR58" i="4"/>
  <c r="CQ58" i="4"/>
  <c r="CM58" i="4"/>
  <c r="CL58" i="4"/>
  <c r="CH58" i="4"/>
  <c r="CG58" i="4"/>
  <c r="CC58" i="4"/>
  <c r="CB58" i="4"/>
  <c r="BX58" i="4"/>
  <c r="BW58" i="4"/>
  <c r="CR57" i="4"/>
  <c r="CQ57" i="4"/>
  <c r="CM57" i="4"/>
  <c r="CL57" i="4"/>
  <c r="CH57" i="4"/>
  <c r="CG57" i="4"/>
  <c r="CC57" i="4"/>
  <c r="CB57" i="4"/>
  <c r="BX57" i="4"/>
  <c r="BW57" i="4"/>
  <c r="CR56" i="4"/>
  <c r="CQ56" i="4"/>
  <c r="CM56" i="4"/>
  <c r="CL56" i="4"/>
  <c r="CH56" i="4"/>
  <c r="CG56" i="4"/>
  <c r="CC56" i="4"/>
  <c r="CB56" i="4"/>
  <c r="BX56" i="4"/>
  <c r="BW56" i="4"/>
  <c r="CR55" i="4"/>
  <c r="CQ55" i="4"/>
  <c r="CM55" i="4"/>
  <c r="CL55" i="4"/>
  <c r="CH55" i="4"/>
  <c r="CG55" i="4"/>
  <c r="CC55" i="4"/>
  <c r="CB55" i="4"/>
  <c r="BX55" i="4"/>
  <c r="BW55" i="4"/>
  <c r="CR54" i="4"/>
  <c r="CQ54" i="4"/>
  <c r="CM54" i="4"/>
  <c r="CL54" i="4"/>
  <c r="CH54" i="4"/>
  <c r="CG54" i="4"/>
  <c r="CC54" i="4"/>
  <c r="CB54" i="4"/>
  <c r="BX54" i="4"/>
  <c r="BW54" i="4"/>
  <c r="CR53" i="4"/>
  <c r="CQ53" i="4"/>
  <c r="CM53" i="4"/>
  <c r="CL53" i="4"/>
  <c r="CH53" i="4"/>
  <c r="CG53" i="4"/>
  <c r="CC53" i="4"/>
  <c r="CB53" i="4"/>
  <c r="BX53" i="4"/>
  <c r="BW53" i="4"/>
  <c r="CR52" i="4"/>
  <c r="CQ52" i="4"/>
  <c r="CM52" i="4"/>
  <c r="CL52" i="4"/>
  <c r="CH52" i="4"/>
  <c r="CG52" i="4"/>
  <c r="CC52" i="4"/>
  <c r="CB52" i="4"/>
  <c r="BX52" i="4"/>
  <c r="BW52" i="4"/>
  <c r="CR50" i="4"/>
  <c r="CQ50" i="4"/>
  <c r="CM50" i="4"/>
  <c r="CL50" i="4"/>
  <c r="CH50" i="4"/>
  <c r="CG50" i="4"/>
  <c r="CC50" i="4"/>
  <c r="CB50" i="4"/>
  <c r="BX50" i="4"/>
  <c r="BW50" i="4"/>
  <c r="CR49" i="4"/>
  <c r="CQ49" i="4"/>
  <c r="CM49" i="4"/>
  <c r="CL49" i="4"/>
  <c r="CH49" i="4"/>
  <c r="CG49" i="4"/>
  <c r="CC49" i="4"/>
  <c r="CB49" i="4"/>
  <c r="BX49" i="4"/>
  <c r="BW49" i="4"/>
  <c r="CR48" i="4"/>
  <c r="CQ48" i="4"/>
  <c r="CM48" i="4"/>
  <c r="CL48" i="4"/>
  <c r="CH48" i="4"/>
  <c r="CG48" i="4"/>
  <c r="CC48" i="4"/>
  <c r="CB48" i="4"/>
  <c r="BX48" i="4"/>
  <c r="BW48" i="4"/>
  <c r="CR47" i="4"/>
  <c r="CQ47" i="4"/>
  <c r="CM47" i="4"/>
  <c r="CL47" i="4"/>
  <c r="CH47" i="4"/>
  <c r="CG47" i="4"/>
  <c r="CC47" i="4"/>
  <c r="CB47" i="4"/>
  <c r="BX47" i="4"/>
  <c r="BW47" i="4"/>
  <c r="CR46" i="4"/>
  <c r="CQ46" i="4"/>
  <c r="CM46" i="4"/>
  <c r="CL46" i="4"/>
  <c r="CH46" i="4"/>
  <c r="CG46" i="4"/>
  <c r="CC46" i="4"/>
  <c r="CB46" i="4"/>
  <c r="BX46" i="4"/>
  <c r="BW46" i="4"/>
  <c r="CR45" i="4"/>
  <c r="CQ45" i="4"/>
  <c r="CM45" i="4"/>
  <c r="CL45" i="4"/>
  <c r="CH45" i="4"/>
  <c r="CG45" i="4"/>
  <c r="CC45" i="4"/>
  <c r="CB45" i="4"/>
  <c r="BX45" i="4"/>
  <c r="BW45" i="4"/>
  <c r="CR44" i="4"/>
  <c r="CQ44" i="4"/>
  <c r="CM44" i="4"/>
  <c r="CL44" i="4"/>
  <c r="CH44" i="4"/>
  <c r="CG44" i="4"/>
  <c r="CC44" i="4"/>
  <c r="CB44" i="4"/>
  <c r="BX44" i="4"/>
  <c r="BW44" i="4"/>
  <c r="CR39" i="4"/>
  <c r="CQ39" i="4"/>
  <c r="CM39" i="4"/>
  <c r="CL39" i="4"/>
  <c r="CH39" i="4"/>
  <c r="CG39" i="4"/>
  <c r="CC39" i="4"/>
  <c r="CB39" i="4"/>
  <c r="BX39" i="4"/>
  <c r="BW39" i="4"/>
  <c r="CR38" i="4"/>
  <c r="CQ38" i="4"/>
  <c r="CM38" i="4"/>
  <c r="CL38" i="4"/>
  <c r="CH38" i="4"/>
  <c r="CG38" i="4"/>
  <c r="CC38" i="4"/>
  <c r="CB38" i="4"/>
  <c r="BX38" i="4"/>
  <c r="BW38" i="4"/>
  <c r="CR34" i="4"/>
  <c r="CQ34" i="4"/>
  <c r="CM34" i="4"/>
  <c r="CL34" i="4"/>
  <c r="CH34" i="4"/>
  <c r="CG34" i="4"/>
  <c r="CC34" i="4"/>
  <c r="CB34" i="4"/>
  <c r="BX34" i="4"/>
  <c r="BW34" i="4"/>
  <c r="CR32" i="4"/>
  <c r="CQ32" i="4"/>
  <c r="CM32" i="4"/>
  <c r="CL32" i="4"/>
  <c r="CH32" i="4"/>
  <c r="CG32" i="4"/>
  <c r="CC32" i="4"/>
  <c r="CB32" i="4"/>
  <c r="BX32" i="4"/>
  <c r="BW32" i="4"/>
  <c r="CR31" i="4"/>
  <c r="CQ31" i="4"/>
  <c r="CM31" i="4"/>
  <c r="CL31" i="4"/>
  <c r="CH31" i="4"/>
  <c r="CG31" i="4"/>
  <c r="CC31" i="4"/>
  <c r="CB31" i="4"/>
  <c r="BX31" i="4"/>
  <c r="BW31" i="4"/>
  <c r="CR30" i="4"/>
  <c r="CQ30" i="4"/>
  <c r="CM30" i="4"/>
  <c r="CL30" i="4"/>
  <c r="CH30" i="4"/>
  <c r="CG30" i="4"/>
  <c r="CC30" i="4"/>
  <c r="CB30" i="4"/>
  <c r="BX30" i="4"/>
  <c r="BW30" i="4"/>
  <c r="CR29" i="4"/>
  <c r="CQ29" i="4"/>
  <c r="CM29" i="4"/>
  <c r="CL29" i="4"/>
  <c r="CH29" i="4"/>
  <c r="CG29" i="4"/>
  <c r="CC29" i="4"/>
  <c r="CB29" i="4"/>
  <c r="BX29" i="4"/>
  <c r="BW29" i="4"/>
  <c r="CR28" i="4"/>
  <c r="CQ28" i="4"/>
  <c r="CM28" i="4"/>
  <c r="CL28" i="4"/>
  <c r="CH28" i="4"/>
  <c r="CG28" i="4"/>
  <c r="CC28" i="4"/>
  <c r="CB28" i="4"/>
  <c r="BX28" i="4"/>
  <c r="BW28" i="4"/>
  <c r="CR27" i="4"/>
  <c r="CQ27" i="4"/>
  <c r="CM27" i="4"/>
  <c r="CL27" i="4"/>
  <c r="CH27" i="4"/>
  <c r="CG27" i="4"/>
  <c r="CC27" i="4"/>
  <c r="CB27" i="4"/>
  <c r="BX27" i="4"/>
  <c r="BW27" i="4"/>
  <c r="CR26" i="4"/>
  <c r="CQ26" i="4"/>
  <c r="CM26" i="4"/>
  <c r="CL26" i="4"/>
  <c r="CH26" i="4"/>
  <c r="CG26" i="4"/>
  <c r="CC26" i="4"/>
  <c r="CB26" i="4"/>
  <c r="BX26" i="4"/>
  <c r="BW26" i="4"/>
  <c r="CR25" i="4"/>
  <c r="CQ25" i="4"/>
  <c r="CM25" i="4"/>
  <c r="CL25" i="4"/>
  <c r="CH25" i="4"/>
  <c r="CG25" i="4"/>
  <c r="CC25" i="4"/>
  <c r="CB25" i="4"/>
  <c r="BX25" i="4"/>
  <c r="BW25" i="4"/>
  <c r="CR23" i="4"/>
  <c r="CQ23" i="4"/>
  <c r="CM23" i="4"/>
  <c r="CL23" i="4"/>
  <c r="CH23" i="4"/>
  <c r="CG23" i="4"/>
  <c r="CC23" i="4"/>
  <c r="CB23" i="4"/>
  <c r="BX23" i="4"/>
  <c r="BW23" i="4"/>
  <c r="CR22" i="4"/>
  <c r="CQ22" i="4"/>
  <c r="CM22" i="4"/>
  <c r="CL22" i="4"/>
  <c r="CH22" i="4"/>
  <c r="CG22" i="4"/>
  <c r="CC22" i="4"/>
  <c r="CB22" i="4"/>
  <c r="BX22" i="4"/>
  <c r="BW22" i="4"/>
  <c r="CR21" i="4"/>
  <c r="CQ21" i="4"/>
  <c r="CM21" i="4"/>
  <c r="CL21" i="4"/>
  <c r="CH21" i="4"/>
  <c r="CG21" i="4"/>
  <c r="CC21" i="4"/>
  <c r="CB21" i="4"/>
  <c r="BX21" i="4"/>
  <c r="BW21" i="4"/>
  <c r="CR20" i="4"/>
  <c r="CQ20" i="4"/>
  <c r="CM20" i="4"/>
  <c r="CL20" i="4"/>
  <c r="CH20" i="4"/>
  <c r="CG20" i="4"/>
  <c r="CC20" i="4"/>
  <c r="CB20" i="4"/>
  <c r="BX20" i="4"/>
  <c r="BW20" i="4"/>
  <c r="CR19" i="4"/>
  <c r="CQ19" i="4"/>
  <c r="CM19" i="4"/>
  <c r="CL19" i="4"/>
  <c r="CH19" i="4"/>
  <c r="CG19" i="4"/>
  <c r="CC19" i="4"/>
  <c r="CB19" i="4"/>
  <c r="BX19" i="4"/>
  <c r="BW19" i="4"/>
  <c r="CR18" i="4"/>
  <c r="CQ18" i="4"/>
  <c r="CM18" i="4"/>
  <c r="CL18" i="4"/>
  <c r="CH18" i="4"/>
  <c r="CG18" i="4"/>
  <c r="CC18" i="4"/>
  <c r="CB18" i="4"/>
  <c r="BX18" i="4"/>
  <c r="BW18" i="4"/>
  <c r="CR17" i="4"/>
  <c r="CQ17" i="4"/>
  <c r="CM17" i="4"/>
  <c r="CL17" i="4"/>
  <c r="CH17" i="4"/>
  <c r="CG17" i="4"/>
  <c r="CC17" i="4"/>
  <c r="CB17" i="4"/>
  <c r="BX17" i="4"/>
  <c r="BW17" i="4"/>
  <c r="CR15" i="4"/>
  <c r="CQ15" i="4"/>
  <c r="CM15" i="4"/>
  <c r="CL15" i="4"/>
  <c r="CH15" i="4"/>
  <c r="CG15" i="4"/>
  <c r="CC15" i="4"/>
  <c r="CB15" i="4"/>
  <c r="BX15" i="4"/>
  <c r="BW15" i="4"/>
  <c r="CR14" i="4"/>
  <c r="CQ14" i="4"/>
  <c r="CM14" i="4"/>
  <c r="CL14" i="4"/>
  <c r="CH14" i="4"/>
  <c r="CG14" i="4"/>
  <c r="CC14" i="4"/>
  <c r="CB14" i="4"/>
  <c r="BX14" i="4"/>
  <c r="BW14" i="4"/>
  <c r="CR13" i="4"/>
  <c r="CQ13" i="4"/>
  <c r="CM13" i="4"/>
  <c r="CL13" i="4"/>
  <c r="CH13" i="4"/>
  <c r="CG13" i="4"/>
  <c r="CC13" i="4"/>
  <c r="CB13" i="4"/>
  <c r="BX13" i="4"/>
  <c r="BW13" i="4"/>
  <c r="CR12" i="4"/>
  <c r="CQ12" i="4"/>
  <c r="CM12" i="4"/>
  <c r="CL12" i="4"/>
  <c r="CH12" i="4"/>
  <c r="CG12" i="4"/>
  <c r="CC12" i="4"/>
  <c r="CB12" i="4"/>
  <c r="BX12" i="4"/>
  <c r="BW12" i="4"/>
  <c r="CR11" i="4"/>
  <c r="CQ11" i="4"/>
  <c r="CM11" i="4"/>
  <c r="CL11" i="4"/>
  <c r="CH11" i="4"/>
  <c r="CG11" i="4"/>
  <c r="CC11" i="4"/>
  <c r="CB11" i="4"/>
  <c r="BX11" i="4"/>
  <c r="BW11" i="4"/>
  <c r="CR9" i="4"/>
  <c r="CQ9" i="4"/>
  <c r="CM9" i="4"/>
  <c r="CL9" i="4"/>
  <c r="CH9" i="4"/>
  <c r="CG9" i="4"/>
  <c r="CC9" i="4"/>
  <c r="CB9" i="4"/>
  <c r="BX9" i="4"/>
  <c r="BW9" i="4"/>
  <c r="CR7" i="4"/>
  <c r="CQ7" i="4"/>
  <c r="CM7" i="4"/>
  <c r="CL7" i="4"/>
  <c r="CH7" i="4"/>
  <c r="CG7" i="4"/>
  <c r="CC7" i="4"/>
  <c r="CB7" i="4"/>
  <c r="BX7" i="4"/>
  <c r="BW7" i="4"/>
  <c r="BS91" i="4"/>
  <c r="BR91" i="4"/>
  <c r="BN91" i="4"/>
  <c r="BM91" i="4"/>
  <c r="BI91" i="4"/>
  <c r="BH91" i="4"/>
  <c r="BD91" i="4"/>
  <c r="BC91" i="4"/>
  <c r="AY91" i="4"/>
  <c r="AX91" i="4"/>
  <c r="BS90" i="4"/>
  <c r="BR90" i="4"/>
  <c r="BN90" i="4"/>
  <c r="BM90" i="4"/>
  <c r="BI90" i="4"/>
  <c r="BH90" i="4"/>
  <c r="BD90" i="4"/>
  <c r="BC90" i="4"/>
  <c r="AY90" i="4"/>
  <c r="AX90" i="4"/>
  <c r="BS89" i="4"/>
  <c r="BR89" i="4"/>
  <c r="BN89" i="4"/>
  <c r="BM89" i="4"/>
  <c r="BI89" i="4"/>
  <c r="BH89" i="4"/>
  <c r="BD89" i="4"/>
  <c r="BC89" i="4"/>
  <c r="AY89" i="4"/>
  <c r="AX89" i="4"/>
  <c r="BS88" i="4"/>
  <c r="BR88" i="4"/>
  <c r="BN88" i="4"/>
  <c r="BM88" i="4"/>
  <c r="BI88" i="4"/>
  <c r="BH88" i="4"/>
  <c r="BD88" i="4"/>
  <c r="BC88" i="4"/>
  <c r="AY88" i="4"/>
  <c r="AX88" i="4"/>
  <c r="BS87" i="4"/>
  <c r="BR87" i="4"/>
  <c r="BN87" i="4"/>
  <c r="BM87" i="4"/>
  <c r="BI87" i="4"/>
  <c r="BH87" i="4"/>
  <c r="BD87" i="4"/>
  <c r="BC87" i="4"/>
  <c r="AY87" i="4"/>
  <c r="AX87" i="4"/>
  <c r="BS86" i="4"/>
  <c r="BR86" i="4"/>
  <c r="BN86" i="4"/>
  <c r="BM86" i="4"/>
  <c r="BI86" i="4"/>
  <c r="BH86" i="4"/>
  <c r="BD86" i="4"/>
  <c r="BC86" i="4"/>
  <c r="AY86" i="4"/>
  <c r="AX86" i="4"/>
  <c r="BS85" i="4"/>
  <c r="BR85" i="4"/>
  <c r="BN85" i="4"/>
  <c r="BM85" i="4"/>
  <c r="BI85" i="4"/>
  <c r="BH85" i="4"/>
  <c r="BD85" i="4"/>
  <c r="BC85" i="4"/>
  <c r="AY85" i="4"/>
  <c r="AX85" i="4"/>
  <c r="BS84" i="4"/>
  <c r="BR84" i="4"/>
  <c r="BN84" i="4"/>
  <c r="BM84" i="4"/>
  <c r="BI84" i="4"/>
  <c r="BH84" i="4"/>
  <c r="BD84" i="4"/>
  <c r="BC84" i="4"/>
  <c r="AY84" i="4"/>
  <c r="AX84" i="4"/>
  <c r="BS83" i="4"/>
  <c r="BR83" i="4"/>
  <c r="BN83" i="4"/>
  <c r="BM83" i="4"/>
  <c r="BI83" i="4"/>
  <c r="BH83" i="4"/>
  <c r="BD83" i="4"/>
  <c r="BC83" i="4"/>
  <c r="AY83" i="4"/>
  <c r="AX83" i="4"/>
  <c r="BS82" i="4"/>
  <c r="BR82" i="4"/>
  <c r="BN82" i="4"/>
  <c r="BM82" i="4"/>
  <c r="BI82" i="4"/>
  <c r="BH82" i="4"/>
  <c r="BD82" i="4"/>
  <c r="BC82" i="4"/>
  <c r="AY82" i="4"/>
  <c r="AX82" i="4"/>
  <c r="BS80" i="4"/>
  <c r="BR80" i="4"/>
  <c r="BN80" i="4"/>
  <c r="BM80" i="4"/>
  <c r="BI80" i="4"/>
  <c r="BH80" i="4"/>
  <c r="BD80" i="4"/>
  <c r="BC80" i="4"/>
  <c r="AY80" i="4"/>
  <c r="AX80" i="4"/>
  <c r="BS79" i="4"/>
  <c r="BR79" i="4"/>
  <c r="BN79" i="4"/>
  <c r="BM79" i="4"/>
  <c r="BI79" i="4"/>
  <c r="BH79" i="4"/>
  <c r="BD79" i="4"/>
  <c r="BC79" i="4"/>
  <c r="AY79" i="4"/>
  <c r="AX79" i="4"/>
  <c r="BS78" i="4"/>
  <c r="BR78" i="4"/>
  <c r="BN78" i="4"/>
  <c r="BM78" i="4"/>
  <c r="BI78" i="4"/>
  <c r="BH78" i="4"/>
  <c r="BD78" i="4"/>
  <c r="BC78" i="4"/>
  <c r="AY78" i="4"/>
  <c r="AX78" i="4"/>
  <c r="BS77" i="4"/>
  <c r="BR77" i="4"/>
  <c r="BN77" i="4"/>
  <c r="BM77" i="4"/>
  <c r="BI77" i="4"/>
  <c r="BH77" i="4"/>
  <c r="BD77" i="4"/>
  <c r="BC77" i="4"/>
  <c r="AY77" i="4"/>
  <c r="AX77" i="4"/>
  <c r="BS76" i="4"/>
  <c r="BR76" i="4"/>
  <c r="BN76" i="4"/>
  <c r="BM76" i="4"/>
  <c r="BI76" i="4"/>
  <c r="BH76" i="4"/>
  <c r="BD76" i="4"/>
  <c r="BC76" i="4"/>
  <c r="AY76" i="4"/>
  <c r="AX76" i="4"/>
  <c r="BS75" i="4"/>
  <c r="BR75" i="4"/>
  <c r="BN75" i="4"/>
  <c r="BM75" i="4"/>
  <c r="BI75" i="4"/>
  <c r="BH75" i="4"/>
  <c r="BD75" i="4"/>
  <c r="BC75" i="4"/>
  <c r="AY75" i="4"/>
  <c r="AX75" i="4"/>
  <c r="BS74" i="4"/>
  <c r="BR74" i="4"/>
  <c r="BN74" i="4"/>
  <c r="BM74" i="4"/>
  <c r="BI74" i="4"/>
  <c r="BH74" i="4"/>
  <c r="BD74" i="4"/>
  <c r="BC74" i="4"/>
  <c r="AY74" i="4"/>
  <c r="AX74" i="4"/>
  <c r="BS59" i="4"/>
  <c r="BR59" i="4"/>
  <c r="BN59" i="4"/>
  <c r="BM59" i="4"/>
  <c r="BI59" i="4"/>
  <c r="BH59" i="4"/>
  <c r="BD59" i="4"/>
  <c r="BC59" i="4"/>
  <c r="AY59" i="4"/>
  <c r="AX59" i="4"/>
  <c r="BS58" i="4"/>
  <c r="BR58" i="4"/>
  <c r="BN58" i="4"/>
  <c r="BM58" i="4"/>
  <c r="BI58" i="4"/>
  <c r="BH58" i="4"/>
  <c r="BD58" i="4"/>
  <c r="BC58" i="4"/>
  <c r="AY58" i="4"/>
  <c r="AX58" i="4"/>
  <c r="BS57" i="4"/>
  <c r="BR57" i="4"/>
  <c r="BN57" i="4"/>
  <c r="BM57" i="4"/>
  <c r="BI57" i="4"/>
  <c r="BH57" i="4"/>
  <c r="BD57" i="4"/>
  <c r="BC57" i="4"/>
  <c r="AY57" i="4"/>
  <c r="AX57" i="4"/>
  <c r="BS56" i="4"/>
  <c r="BR56" i="4"/>
  <c r="BN56" i="4"/>
  <c r="BM56" i="4"/>
  <c r="BI56" i="4"/>
  <c r="BH56" i="4"/>
  <c r="BD56" i="4"/>
  <c r="BC56" i="4"/>
  <c r="AY56" i="4"/>
  <c r="AX56" i="4"/>
  <c r="BS55" i="4"/>
  <c r="BR55" i="4"/>
  <c r="BN55" i="4"/>
  <c r="BM55" i="4"/>
  <c r="BI55" i="4"/>
  <c r="BH55" i="4"/>
  <c r="BD55" i="4"/>
  <c r="BC55" i="4"/>
  <c r="AY55" i="4"/>
  <c r="AX55" i="4"/>
  <c r="BS54" i="4"/>
  <c r="BR54" i="4"/>
  <c r="BN54" i="4"/>
  <c r="BM54" i="4"/>
  <c r="BI54" i="4"/>
  <c r="BH54" i="4"/>
  <c r="BD54" i="4"/>
  <c r="BC54" i="4"/>
  <c r="AY54" i="4"/>
  <c r="AX54" i="4"/>
  <c r="BS53" i="4"/>
  <c r="BR53" i="4"/>
  <c r="BN53" i="4"/>
  <c r="BM53" i="4"/>
  <c r="BI53" i="4"/>
  <c r="BH53" i="4"/>
  <c r="BD53" i="4"/>
  <c r="BC53" i="4"/>
  <c r="AY53" i="4"/>
  <c r="AX53" i="4"/>
  <c r="BS52" i="4"/>
  <c r="BR52" i="4"/>
  <c r="BN52" i="4"/>
  <c r="BM52" i="4"/>
  <c r="BI52" i="4"/>
  <c r="BH52" i="4"/>
  <c r="BD52" i="4"/>
  <c r="BC52" i="4"/>
  <c r="AY52" i="4"/>
  <c r="AX52" i="4"/>
  <c r="BS50" i="4"/>
  <c r="BR50" i="4"/>
  <c r="BN50" i="4"/>
  <c r="BM50" i="4"/>
  <c r="BI50" i="4"/>
  <c r="BH50" i="4"/>
  <c r="BD50" i="4"/>
  <c r="BC50" i="4"/>
  <c r="AY50" i="4"/>
  <c r="AX50" i="4"/>
  <c r="BS49" i="4"/>
  <c r="BR49" i="4"/>
  <c r="BN49" i="4"/>
  <c r="BM49" i="4"/>
  <c r="BI49" i="4"/>
  <c r="BH49" i="4"/>
  <c r="BD49" i="4"/>
  <c r="BC49" i="4"/>
  <c r="AY49" i="4"/>
  <c r="AX49" i="4"/>
  <c r="BS48" i="4"/>
  <c r="BR48" i="4"/>
  <c r="BN48" i="4"/>
  <c r="BM48" i="4"/>
  <c r="BI48" i="4"/>
  <c r="BH48" i="4"/>
  <c r="BD48" i="4"/>
  <c r="BC48" i="4"/>
  <c r="AY48" i="4"/>
  <c r="AX48" i="4"/>
  <c r="BS47" i="4"/>
  <c r="BR47" i="4"/>
  <c r="BN47" i="4"/>
  <c r="BM47" i="4"/>
  <c r="BI47" i="4"/>
  <c r="BH47" i="4"/>
  <c r="BD47" i="4"/>
  <c r="BC47" i="4"/>
  <c r="AY47" i="4"/>
  <c r="AX47" i="4"/>
  <c r="BS46" i="4"/>
  <c r="BR46" i="4"/>
  <c r="BN46" i="4"/>
  <c r="BM46" i="4"/>
  <c r="BI46" i="4"/>
  <c r="BH46" i="4"/>
  <c r="BD46" i="4"/>
  <c r="BC46" i="4"/>
  <c r="AY46" i="4"/>
  <c r="AX46" i="4"/>
  <c r="BS45" i="4"/>
  <c r="BR45" i="4"/>
  <c r="BN45" i="4"/>
  <c r="BM45" i="4"/>
  <c r="BI45" i="4"/>
  <c r="BH45" i="4"/>
  <c r="BD45" i="4"/>
  <c r="BC45" i="4"/>
  <c r="AY45" i="4"/>
  <c r="AX45" i="4"/>
  <c r="BS44" i="4"/>
  <c r="BR44" i="4"/>
  <c r="BN44" i="4"/>
  <c r="BM44" i="4"/>
  <c r="BI44" i="4"/>
  <c r="BH44" i="4"/>
  <c r="BD44" i="4"/>
  <c r="BC44" i="4"/>
  <c r="AY44" i="4"/>
  <c r="AX44" i="4"/>
  <c r="BS39" i="4"/>
  <c r="BR39" i="4"/>
  <c r="BN39" i="4"/>
  <c r="BM39" i="4"/>
  <c r="BI39" i="4"/>
  <c r="BH39" i="4"/>
  <c r="BD39" i="4"/>
  <c r="BC39" i="4"/>
  <c r="AY39" i="4"/>
  <c r="AX39" i="4"/>
  <c r="BS38" i="4"/>
  <c r="BR38" i="4"/>
  <c r="BN38" i="4"/>
  <c r="BM38" i="4"/>
  <c r="BI38" i="4"/>
  <c r="BH38" i="4"/>
  <c r="BD38" i="4"/>
  <c r="BC38" i="4"/>
  <c r="AY38" i="4"/>
  <c r="AX38" i="4"/>
  <c r="BS34" i="4"/>
  <c r="BR34" i="4"/>
  <c r="BN34" i="4"/>
  <c r="BM34" i="4"/>
  <c r="BI34" i="4"/>
  <c r="BH34" i="4"/>
  <c r="BD34" i="4"/>
  <c r="BC34" i="4"/>
  <c r="AY34" i="4"/>
  <c r="AX34" i="4"/>
  <c r="BS32" i="4"/>
  <c r="BR32" i="4"/>
  <c r="BN32" i="4"/>
  <c r="BM32" i="4"/>
  <c r="BI32" i="4"/>
  <c r="BH32" i="4"/>
  <c r="BD32" i="4"/>
  <c r="BC32" i="4"/>
  <c r="AY32" i="4"/>
  <c r="AX32" i="4"/>
  <c r="BS31" i="4"/>
  <c r="BR31" i="4"/>
  <c r="BN31" i="4"/>
  <c r="BM31" i="4"/>
  <c r="BI31" i="4"/>
  <c r="BH31" i="4"/>
  <c r="BD31" i="4"/>
  <c r="BC31" i="4"/>
  <c r="AY31" i="4"/>
  <c r="AX31" i="4"/>
  <c r="BS30" i="4"/>
  <c r="BR30" i="4"/>
  <c r="BN30" i="4"/>
  <c r="BM30" i="4"/>
  <c r="BI30" i="4"/>
  <c r="BH30" i="4"/>
  <c r="BD30" i="4"/>
  <c r="BC30" i="4"/>
  <c r="AY30" i="4"/>
  <c r="AX30" i="4"/>
  <c r="BS29" i="4"/>
  <c r="BR29" i="4"/>
  <c r="BN29" i="4"/>
  <c r="BM29" i="4"/>
  <c r="BI29" i="4"/>
  <c r="BH29" i="4"/>
  <c r="BD29" i="4"/>
  <c r="BC29" i="4"/>
  <c r="AY29" i="4"/>
  <c r="AX29" i="4"/>
  <c r="BS28" i="4"/>
  <c r="BR28" i="4"/>
  <c r="BN28" i="4"/>
  <c r="BM28" i="4"/>
  <c r="BI28" i="4"/>
  <c r="BH28" i="4"/>
  <c r="BD28" i="4"/>
  <c r="BC28" i="4"/>
  <c r="AY28" i="4"/>
  <c r="AX28" i="4"/>
  <c r="BS27" i="4"/>
  <c r="BR27" i="4"/>
  <c r="BN27" i="4"/>
  <c r="BM27" i="4"/>
  <c r="BI27" i="4"/>
  <c r="BH27" i="4"/>
  <c r="BD27" i="4"/>
  <c r="BC27" i="4"/>
  <c r="AY27" i="4"/>
  <c r="AX27" i="4"/>
  <c r="BS26" i="4"/>
  <c r="BR26" i="4"/>
  <c r="BN26" i="4"/>
  <c r="BM26" i="4"/>
  <c r="BI26" i="4"/>
  <c r="BH26" i="4"/>
  <c r="BD26" i="4"/>
  <c r="BC26" i="4"/>
  <c r="AY26" i="4"/>
  <c r="AX26" i="4"/>
  <c r="BS25" i="4"/>
  <c r="BR25" i="4"/>
  <c r="BN25" i="4"/>
  <c r="BM25" i="4"/>
  <c r="BI25" i="4"/>
  <c r="BH25" i="4"/>
  <c r="BD25" i="4"/>
  <c r="BC25" i="4"/>
  <c r="AY25" i="4"/>
  <c r="AX25" i="4"/>
  <c r="BS23" i="4"/>
  <c r="BR23" i="4"/>
  <c r="BN23" i="4"/>
  <c r="BM23" i="4"/>
  <c r="BI23" i="4"/>
  <c r="BH23" i="4"/>
  <c r="BD23" i="4"/>
  <c r="BC23" i="4"/>
  <c r="AY23" i="4"/>
  <c r="AX23" i="4"/>
  <c r="BS22" i="4"/>
  <c r="BR22" i="4"/>
  <c r="BN22" i="4"/>
  <c r="BM22" i="4"/>
  <c r="BI22" i="4"/>
  <c r="BH22" i="4"/>
  <c r="BD22" i="4"/>
  <c r="BC22" i="4"/>
  <c r="AY22" i="4"/>
  <c r="AX22" i="4"/>
  <c r="BS21" i="4"/>
  <c r="BR21" i="4"/>
  <c r="BN21" i="4"/>
  <c r="BM21" i="4"/>
  <c r="BI21" i="4"/>
  <c r="BH21" i="4"/>
  <c r="BD21" i="4"/>
  <c r="BC21" i="4"/>
  <c r="AY21" i="4"/>
  <c r="AX21" i="4"/>
  <c r="BS20" i="4"/>
  <c r="BR20" i="4"/>
  <c r="BN20" i="4"/>
  <c r="BM20" i="4"/>
  <c r="BI20" i="4"/>
  <c r="BH20" i="4"/>
  <c r="BD20" i="4"/>
  <c r="BC20" i="4"/>
  <c r="AY20" i="4"/>
  <c r="AX20" i="4"/>
  <c r="BS19" i="4"/>
  <c r="BR19" i="4"/>
  <c r="BN19" i="4"/>
  <c r="BM19" i="4"/>
  <c r="BI19" i="4"/>
  <c r="BH19" i="4"/>
  <c r="BD19" i="4"/>
  <c r="BC19" i="4"/>
  <c r="AY19" i="4"/>
  <c r="AX19" i="4"/>
  <c r="BS18" i="4"/>
  <c r="BR18" i="4"/>
  <c r="BN18" i="4"/>
  <c r="BM18" i="4"/>
  <c r="BI18" i="4"/>
  <c r="BH18" i="4"/>
  <c r="BD18" i="4"/>
  <c r="BC18" i="4"/>
  <c r="AY18" i="4"/>
  <c r="AX18" i="4"/>
  <c r="BS17" i="4"/>
  <c r="BR17" i="4"/>
  <c r="BN17" i="4"/>
  <c r="BM17" i="4"/>
  <c r="BI17" i="4"/>
  <c r="BH17" i="4"/>
  <c r="BD17" i="4"/>
  <c r="BC17" i="4"/>
  <c r="AY17" i="4"/>
  <c r="AX17" i="4"/>
  <c r="BS15" i="4"/>
  <c r="BR15" i="4"/>
  <c r="BN15" i="4"/>
  <c r="BM15" i="4"/>
  <c r="BI15" i="4"/>
  <c r="BH15" i="4"/>
  <c r="BD15" i="4"/>
  <c r="BC15" i="4"/>
  <c r="AY15" i="4"/>
  <c r="AX15" i="4"/>
  <c r="BS14" i="4"/>
  <c r="BR14" i="4"/>
  <c r="BN14" i="4"/>
  <c r="BM14" i="4"/>
  <c r="BI14" i="4"/>
  <c r="BH14" i="4"/>
  <c r="BD14" i="4"/>
  <c r="BC14" i="4"/>
  <c r="AY14" i="4"/>
  <c r="AX14" i="4"/>
  <c r="BS13" i="4"/>
  <c r="BR13" i="4"/>
  <c r="BN13" i="4"/>
  <c r="BM13" i="4"/>
  <c r="BI13" i="4"/>
  <c r="BH13" i="4"/>
  <c r="BD13" i="4"/>
  <c r="BC13" i="4"/>
  <c r="AY13" i="4"/>
  <c r="AX13" i="4"/>
  <c r="BS12" i="4"/>
  <c r="BR12" i="4"/>
  <c r="BN12" i="4"/>
  <c r="BM12" i="4"/>
  <c r="BI12" i="4"/>
  <c r="BH12" i="4"/>
  <c r="BD12" i="4"/>
  <c r="BC12" i="4"/>
  <c r="AY12" i="4"/>
  <c r="AX12" i="4"/>
  <c r="BS11" i="4"/>
  <c r="BR11" i="4"/>
  <c r="BN11" i="4"/>
  <c r="BM11" i="4"/>
  <c r="BI11" i="4"/>
  <c r="BH11" i="4"/>
  <c r="BD11" i="4"/>
  <c r="BC11" i="4"/>
  <c r="AY11" i="4"/>
  <c r="AX11" i="4"/>
  <c r="BS9" i="4"/>
  <c r="BR9" i="4"/>
  <c r="BN9" i="4"/>
  <c r="BM9" i="4"/>
  <c r="BI9" i="4"/>
  <c r="BH9" i="4"/>
  <c r="BD9" i="4"/>
  <c r="BC9" i="4"/>
  <c r="AY9" i="4"/>
  <c r="AX9" i="4"/>
  <c r="BS7" i="4"/>
  <c r="BR7" i="4"/>
  <c r="BN7" i="4"/>
  <c r="BM7" i="4"/>
  <c r="BI7" i="4"/>
  <c r="BH7" i="4"/>
  <c r="BD7" i="4"/>
  <c r="BC7" i="4"/>
  <c r="AY7" i="4"/>
  <c r="AX7" i="4"/>
  <c r="B10" i="1"/>
  <c r="V4" i="16"/>
  <c r="CN4" i="16"/>
  <c r="CI4" i="16"/>
  <c r="CD4" i="16"/>
  <c r="BY4" i="16"/>
  <c r="BT4" i="16"/>
  <c r="BO4" i="16"/>
  <c r="BJ4" i="16"/>
  <c r="BE4" i="16"/>
  <c r="AZ4" i="16"/>
  <c r="AU4" i="16"/>
  <c r="AP4" i="16"/>
  <c r="AK4" i="16"/>
  <c r="AF4" i="16"/>
  <c r="AA4" i="16"/>
  <c r="CR83" i="16"/>
  <c r="CQ83" i="16"/>
  <c r="CM83" i="16"/>
  <c r="CL83" i="16"/>
  <c r="CH83" i="16"/>
  <c r="CG83" i="16"/>
  <c r="CC83" i="16"/>
  <c r="CB83" i="16"/>
  <c r="BX83" i="16"/>
  <c r="BW83" i="16"/>
  <c r="BS83" i="16"/>
  <c r="BR83" i="16"/>
  <c r="BN83" i="16"/>
  <c r="BM83" i="16"/>
  <c r="BI83" i="16"/>
  <c r="BH83" i="16"/>
  <c r="BD83" i="16"/>
  <c r="BC83" i="16"/>
  <c r="AY83" i="16"/>
  <c r="AX83" i="16"/>
  <c r="AT83" i="16"/>
  <c r="AS83" i="16"/>
  <c r="AO83" i="16"/>
  <c r="AN83" i="16"/>
  <c r="AJ83" i="16"/>
  <c r="AI83" i="16"/>
  <c r="AE83" i="16"/>
  <c r="AD83" i="16"/>
  <c r="CR82" i="16"/>
  <c r="CQ82" i="16"/>
  <c r="CM82" i="16"/>
  <c r="CL82" i="16"/>
  <c r="CH82" i="16"/>
  <c r="CG82" i="16"/>
  <c r="CC82" i="16"/>
  <c r="CB82" i="16"/>
  <c r="BX82" i="16"/>
  <c r="BW82" i="16"/>
  <c r="BS82" i="16"/>
  <c r="BR82" i="16"/>
  <c r="BN82" i="16"/>
  <c r="BM82" i="16"/>
  <c r="BI82" i="16"/>
  <c r="BH82" i="16"/>
  <c r="BD82" i="16"/>
  <c r="BC82" i="16"/>
  <c r="AY82" i="16"/>
  <c r="AX82" i="16"/>
  <c r="AT82" i="16"/>
  <c r="AS82" i="16"/>
  <c r="AO82" i="16"/>
  <c r="AN82" i="16"/>
  <c r="AJ82" i="16"/>
  <c r="AI82" i="16"/>
  <c r="AE82" i="16"/>
  <c r="AD82" i="16"/>
  <c r="CR81" i="16"/>
  <c r="CQ81" i="16"/>
  <c r="CM81" i="16"/>
  <c r="CL81" i="16"/>
  <c r="CH81" i="16"/>
  <c r="CG81" i="16"/>
  <c r="CC81" i="16"/>
  <c r="CB81" i="16"/>
  <c r="BX81" i="16"/>
  <c r="BW81" i="16"/>
  <c r="BS81" i="16"/>
  <c r="BR81" i="16"/>
  <c r="BN81" i="16"/>
  <c r="BM81" i="16"/>
  <c r="BI81" i="16"/>
  <c r="BH81" i="16"/>
  <c r="BD81" i="16"/>
  <c r="BC81" i="16"/>
  <c r="AY81" i="16"/>
  <c r="AX81" i="16"/>
  <c r="AT81" i="16"/>
  <c r="AS81" i="16"/>
  <c r="AO81" i="16"/>
  <c r="AN81" i="16"/>
  <c r="AJ81" i="16"/>
  <c r="AI81" i="16"/>
  <c r="AE81" i="16"/>
  <c r="AD81" i="16"/>
  <c r="CR80" i="16"/>
  <c r="CQ80" i="16"/>
  <c r="CM80" i="16"/>
  <c r="CL80" i="16"/>
  <c r="CH80" i="16"/>
  <c r="CG80" i="16"/>
  <c r="CC80" i="16"/>
  <c r="CB80" i="16"/>
  <c r="BX80" i="16"/>
  <c r="BW80" i="16"/>
  <c r="BS80" i="16"/>
  <c r="BR80" i="16"/>
  <c r="BN80" i="16"/>
  <c r="BM80" i="16"/>
  <c r="BI80" i="16"/>
  <c r="BH80" i="16"/>
  <c r="BD80" i="16"/>
  <c r="BC80" i="16"/>
  <c r="AY80" i="16"/>
  <c r="AX80" i="16"/>
  <c r="AT80" i="16"/>
  <c r="AS80" i="16"/>
  <c r="AO80" i="16"/>
  <c r="AN80" i="16"/>
  <c r="AJ80" i="16"/>
  <c r="AI80" i="16"/>
  <c r="AE80" i="16"/>
  <c r="AD80" i="16"/>
  <c r="CR79" i="16"/>
  <c r="CQ79" i="16"/>
  <c r="CM79" i="16"/>
  <c r="CL79" i="16"/>
  <c r="CH79" i="16"/>
  <c r="CG79" i="16"/>
  <c r="CC79" i="16"/>
  <c r="CB79" i="16"/>
  <c r="BX79" i="16"/>
  <c r="BW79" i="16"/>
  <c r="BS79" i="16"/>
  <c r="BR79" i="16"/>
  <c r="BN79" i="16"/>
  <c r="BM79" i="16"/>
  <c r="BI79" i="16"/>
  <c r="BH79" i="16"/>
  <c r="BD79" i="16"/>
  <c r="BC79" i="16"/>
  <c r="AY79" i="16"/>
  <c r="AX79" i="16"/>
  <c r="AT79" i="16"/>
  <c r="AS79" i="16"/>
  <c r="AO79" i="16"/>
  <c r="AN79" i="16"/>
  <c r="AJ79" i="16"/>
  <c r="AI79" i="16"/>
  <c r="AE79" i="16"/>
  <c r="AD79" i="16"/>
  <c r="CR78" i="16"/>
  <c r="CQ78" i="16"/>
  <c r="CM78" i="16"/>
  <c r="CL78" i="16"/>
  <c r="CH78" i="16"/>
  <c r="CG78" i="16"/>
  <c r="CC78" i="16"/>
  <c r="CB78" i="16"/>
  <c r="BX78" i="16"/>
  <c r="BW78" i="16"/>
  <c r="BS78" i="16"/>
  <c r="BR78" i="16"/>
  <c r="BN78" i="16"/>
  <c r="BM78" i="16"/>
  <c r="BI78" i="16"/>
  <c r="BH78" i="16"/>
  <c r="BD78" i="16"/>
  <c r="BC78" i="16"/>
  <c r="AY78" i="16"/>
  <c r="AX78" i="16"/>
  <c r="AT78" i="16"/>
  <c r="AS78" i="16"/>
  <c r="AO78" i="16"/>
  <c r="AN78" i="16"/>
  <c r="AJ78" i="16"/>
  <c r="AI78" i="16"/>
  <c r="AE78" i="16"/>
  <c r="AD78" i="16"/>
  <c r="CR71" i="16"/>
  <c r="CQ71" i="16"/>
  <c r="CM71" i="16"/>
  <c r="CL71" i="16"/>
  <c r="CH71" i="16"/>
  <c r="CG71" i="16"/>
  <c r="CC71" i="16"/>
  <c r="CB71" i="16"/>
  <c r="BX71" i="16"/>
  <c r="BW71" i="16"/>
  <c r="BS71" i="16"/>
  <c r="BR71" i="16"/>
  <c r="BN71" i="16"/>
  <c r="BM71" i="16"/>
  <c r="BI71" i="16"/>
  <c r="BH71" i="16"/>
  <c r="BD71" i="16"/>
  <c r="BC71" i="16"/>
  <c r="AY71" i="16"/>
  <c r="AX71" i="16"/>
  <c r="AT71" i="16"/>
  <c r="AS71" i="16"/>
  <c r="AO71" i="16"/>
  <c r="AN71" i="16"/>
  <c r="AJ71" i="16"/>
  <c r="AI71" i="16"/>
  <c r="AE71" i="16"/>
  <c r="AD71" i="16"/>
  <c r="CR70" i="16"/>
  <c r="CQ70" i="16"/>
  <c r="CM70" i="16"/>
  <c r="CL70" i="16"/>
  <c r="CH70" i="16"/>
  <c r="CG70" i="16"/>
  <c r="CC70" i="16"/>
  <c r="CB70" i="16"/>
  <c r="BX70" i="16"/>
  <c r="BW70" i="16"/>
  <c r="BS70" i="16"/>
  <c r="BR70" i="16"/>
  <c r="BN70" i="16"/>
  <c r="BM70" i="16"/>
  <c r="BI70" i="16"/>
  <c r="BH70" i="16"/>
  <c r="BD70" i="16"/>
  <c r="BC70" i="16"/>
  <c r="AY70" i="16"/>
  <c r="AX70" i="16"/>
  <c r="AT70" i="16"/>
  <c r="AS70" i="16"/>
  <c r="AO70" i="16"/>
  <c r="AN70" i="16"/>
  <c r="AJ70" i="16"/>
  <c r="AI70" i="16"/>
  <c r="AE70" i="16"/>
  <c r="AD70" i="16"/>
  <c r="CR68" i="16"/>
  <c r="CQ68" i="16"/>
  <c r="CM68" i="16"/>
  <c r="CL68" i="16"/>
  <c r="CH68" i="16"/>
  <c r="CG68" i="16"/>
  <c r="CC68" i="16"/>
  <c r="CB68" i="16"/>
  <c r="BX68" i="16"/>
  <c r="BW68" i="16"/>
  <c r="BS68" i="16"/>
  <c r="BR68" i="16"/>
  <c r="BN68" i="16"/>
  <c r="BM68" i="16"/>
  <c r="BI68" i="16"/>
  <c r="BH68" i="16"/>
  <c r="BD68" i="16"/>
  <c r="BC68" i="16"/>
  <c r="AY68" i="16"/>
  <c r="AX68" i="16"/>
  <c r="AT68" i="16"/>
  <c r="AS68" i="16"/>
  <c r="AO68" i="16"/>
  <c r="AN68" i="16"/>
  <c r="AJ68" i="16"/>
  <c r="AI68" i="16"/>
  <c r="AE68" i="16"/>
  <c r="AD68" i="16"/>
  <c r="CR67" i="16"/>
  <c r="CQ67" i="16"/>
  <c r="CM67" i="16"/>
  <c r="CL67" i="16"/>
  <c r="CH67" i="16"/>
  <c r="CG67" i="16"/>
  <c r="CC67" i="16"/>
  <c r="CB67" i="16"/>
  <c r="BX67" i="16"/>
  <c r="BW67" i="16"/>
  <c r="BS67" i="16"/>
  <c r="BR67" i="16"/>
  <c r="BN67" i="16"/>
  <c r="BM67" i="16"/>
  <c r="BI67" i="16"/>
  <c r="BH67" i="16"/>
  <c r="BD67" i="16"/>
  <c r="BC67" i="16"/>
  <c r="AY67" i="16"/>
  <c r="AX67" i="16"/>
  <c r="AT67" i="16"/>
  <c r="AS67" i="16"/>
  <c r="AO67" i="16"/>
  <c r="AN67" i="16"/>
  <c r="AJ67" i="16"/>
  <c r="AI67" i="16"/>
  <c r="AE67" i="16"/>
  <c r="AD67" i="16"/>
  <c r="CR66" i="16"/>
  <c r="CQ66" i="16"/>
  <c r="CM66" i="16"/>
  <c r="CL66" i="16"/>
  <c r="CH66" i="16"/>
  <c r="CG66" i="16"/>
  <c r="CC66" i="16"/>
  <c r="CB66" i="16"/>
  <c r="BX66" i="16"/>
  <c r="BW66" i="16"/>
  <c r="BS66" i="16"/>
  <c r="BR66" i="16"/>
  <c r="BN66" i="16"/>
  <c r="BM66" i="16"/>
  <c r="BI66" i="16"/>
  <c r="BH66" i="16"/>
  <c r="BD66" i="16"/>
  <c r="BC66" i="16"/>
  <c r="AY66" i="16"/>
  <c r="AX66" i="16"/>
  <c r="AT66" i="16"/>
  <c r="AS66" i="16"/>
  <c r="AO66" i="16"/>
  <c r="AN66" i="16"/>
  <c r="AJ66" i="16"/>
  <c r="AI66" i="16"/>
  <c r="AE66" i="16"/>
  <c r="AD66" i="16"/>
  <c r="CR64" i="16"/>
  <c r="CQ64" i="16"/>
  <c r="CM64" i="16"/>
  <c r="CL64" i="16"/>
  <c r="CH64" i="16"/>
  <c r="CG64" i="16"/>
  <c r="CC64" i="16"/>
  <c r="CB64" i="16"/>
  <c r="BX64" i="16"/>
  <c r="BW64" i="16"/>
  <c r="BS64" i="16"/>
  <c r="BR64" i="16"/>
  <c r="BN64" i="16"/>
  <c r="BM64" i="16"/>
  <c r="BI64" i="16"/>
  <c r="BH64" i="16"/>
  <c r="BD64" i="16"/>
  <c r="BC64" i="16"/>
  <c r="AY64" i="16"/>
  <c r="AX64" i="16"/>
  <c r="AT64" i="16"/>
  <c r="AS64" i="16"/>
  <c r="AO64" i="16"/>
  <c r="AN64" i="16"/>
  <c r="AJ64" i="16"/>
  <c r="AI64" i="16"/>
  <c r="AE64" i="16"/>
  <c r="AD64" i="16"/>
  <c r="CR63" i="16"/>
  <c r="CQ63" i="16"/>
  <c r="CM63" i="16"/>
  <c r="CL63" i="16"/>
  <c r="CH63" i="16"/>
  <c r="CG63" i="16"/>
  <c r="CC63" i="16"/>
  <c r="CB63" i="16"/>
  <c r="BX63" i="16"/>
  <c r="BW63" i="16"/>
  <c r="BS63" i="16"/>
  <c r="BR63" i="16"/>
  <c r="BN63" i="16"/>
  <c r="BM63" i="16"/>
  <c r="BI63" i="16"/>
  <c r="BH63" i="16"/>
  <c r="BD63" i="16"/>
  <c r="BC63" i="16"/>
  <c r="AY63" i="16"/>
  <c r="AX63" i="16"/>
  <c r="AT63" i="16"/>
  <c r="AS63" i="16"/>
  <c r="AO63" i="16"/>
  <c r="AN63" i="16"/>
  <c r="AJ63" i="16"/>
  <c r="AI63" i="16"/>
  <c r="AE63" i="16"/>
  <c r="AD63" i="16"/>
  <c r="CR62" i="16"/>
  <c r="CQ62" i="16"/>
  <c r="CM62" i="16"/>
  <c r="CL62" i="16"/>
  <c r="CH62" i="16"/>
  <c r="CG62" i="16"/>
  <c r="CC62" i="16"/>
  <c r="CB62" i="16"/>
  <c r="BX62" i="16"/>
  <c r="BW62" i="16"/>
  <c r="BS62" i="16"/>
  <c r="BR62" i="16"/>
  <c r="BN62" i="16"/>
  <c r="BM62" i="16"/>
  <c r="BI62" i="16"/>
  <c r="BH62" i="16"/>
  <c r="BD62" i="16"/>
  <c r="BC62" i="16"/>
  <c r="AY62" i="16"/>
  <c r="AX62" i="16"/>
  <c r="AT62" i="16"/>
  <c r="AS62" i="16"/>
  <c r="AO62" i="16"/>
  <c r="AN62" i="16"/>
  <c r="AJ62" i="16"/>
  <c r="AI62" i="16"/>
  <c r="AE62" i="16"/>
  <c r="AD62" i="16"/>
  <c r="CR60" i="16"/>
  <c r="CQ60" i="16"/>
  <c r="CM60" i="16"/>
  <c r="CL60" i="16"/>
  <c r="CH60" i="16"/>
  <c r="CG60" i="16"/>
  <c r="CC60" i="16"/>
  <c r="CB60" i="16"/>
  <c r="BX60" i="16"/>
  <c r="BW60" i="16"/>
  <c r="BS60" i="16"/>
  <c r="BR60" i="16"/>
  <c r="BN60" i="16"/>
  <c r="BM60" i="16"/>
  <c r="BI60" i="16"/>
  <c r="BH60" i="16"/>
  <c r="BD60" i="16"/>
  <c r="BC60" i="16"/>
  <c r="AY60" i="16"/>
  <c r="AX60" i="16"/>
  <c r="AT60" i="16"/>
  <c r="AS60" i="16"/>
  <c r="AO60" i="16"/>
  <c r="AN60" i="16"/>
  <c r="AJ60" i="16"/>
  <c r="AI60" i="16"/>
  <c r="AE60" i="16"/>
  <c r="AD60" i="16"/>
  <c r="CR59" i="16"/>
  <c r="CQ59" i="16"/>
  <c r="CM59" i="16"/>
  <c r="CL59" i="16"/>
  <c r="CH59" i="16"/>
  <c r="CG59" i="16"/>
  <c r="CC59" i="16"/>
  <c r="CB59" i="16"/>
  <c r="BX59" i="16"/>
  <c r="BW59" i="16"/>
  <c r="BS59" i="16"/>
  <c r="BR59" i="16"/>
  <c r="BN59" i="16"/>
  <c r="BM59" i="16"/>
  <c r="BI59" i="16"/>
  <c r="BH59" i="16"/>
  <c r="BD59" i="16"/>
  <c r="BC59" i="16"/>
  <c r="AY59" i="16"/>
  <c r="AX59" i="16"/>
  <c r="AT59" i="16"/>
  <c r="AS59" i="16"/>
  <c r="AO59" i="16"/>
  <c r="AN59" i="16"/>
  <c r="AJ59" i="16"/>
  <c r="AI59" i="16"/>
  <c r="AE59" i="16"/>
  <c r="AD59" i="16"/>
  <c r="CR58" i="16"/>
  <c r="CQ58" i="16"/>
  <c r="CM58" i="16"/>
  <c r="CL58" i="16"/>
  <c r="CH58" i="16"/>
  <c r="CG58" i="16"/>
  <c r="CC58" i="16"/>
  <c r="CB58" i="16"/>
  <c r="BX58" i="16"/>
  <c r="BW58" i="16"/>
  <c r="BS58" i="16"/>
  <c r="BR58" i="16"/>
  <c r="BN58" i="16"/>
  <c r="BM58" i="16"/>
  <c r="BI58" i="16"/>
  <c r="BH58" i="16"/>
  <c r="BD58" i="16"/>
  <c r="BC58" i="16"/>
  <c r="AY58" i="16"/>
  <c r="AX58" i="16"/>
  <c r="AT58" i="16"/>
  <c r="AS58" i="16"/>
  <c r="AO58" i="16"/>
  <c r="AN58" i="16"/>
  <c r="AJ58" i="16"/>
  <c r="AI58" i="16"/>
  <c r="AE58" i="16"/>
  <c r="AD58" i="16"/>
  <c r="CR57" i="16"/>
  <c r="CQ57" i="16"/>
  <c r="CM57" i="16"/>
  <c r="CL57" i="16"/>
  <c r="CH57" i="16"/>
  <c r="CG57" i="16"/>
  <c r="CC57" i="16"/>
  <c r="CB57" i="16"/>
  <c r="BX57" i="16"/>
  <c r="BW57" i="16"/>
  <c r="BS57" i="16"/>
  <c r="BR57" i="16"/>
  <c r="BN57" i="16"/>
  <c r="BM57" i="16"/>
  <c r="BI57" i="16"/>
  <c r="BH57" i="16"/>
  <c r="BD57" i="16"/>
  <c r="BC57" i="16"/>
  <c r="AY57" i="16"/>
  <c r="AX57" i="16"/>
  <c r="AT57" i="16"/>
  <c r="AS57" i="16"/>
  <c r="AO57" i="16"/>
  <c r="AN57" i="16"/>
  <c r="AJ57" i="16"/>
  <c r="AI57" i="16"/>
  <c r="AE57" i="16"/>
  <c r="AD57" i="16"/>
  <c r="CR56" i="16"/>
  <c r="CQ56" i="16"/>
  <c r="CM56" i="16"/>
  <c r="CL56" i="16"/>
  <c r="CH56" i="16"/>
  <c r="CG56" i="16"/>
  <c r="CC56" i="16"/>
  <c r="CB56" i="16"/>
  <c r="BX56" i="16"/>
  <c r="BW56" i="16"/>
  <c r="BS56" i="16"/>
  <c r="BR56" i="16"/>
  <c r="BN56" i="16"/>
  <c r="BM56" i="16"/>
  <c r="BI56" i="16"/>
  <c r="BH56" i="16"/>
  <c r="BD56" i="16"/>
  <c r="BC56" i="16"/>
  <c r="AY56" i="16"/>
  <c r="AX56" i="16"/>
  <c r="AT56" i="16"/>
  <c r="AS56" i="16"/>
  <c r="AO56" i="16"/>
  <c r="AN56" i="16"/>
  <c r="AJ56" i="16"/>
  <c r="AI56" i="16"/>
  <c r="AE56" i="16"/>
  <c r="AD56" i="16"/>
  <c r="CR55" i="16"/>
  <c r="CQ55" i="16"/>
  <c r="CM55" i="16"/>
  <c r="CL55" i="16"/>
  <c r="CH55" i="16"/>
  <c r="CG55" i="16"/>
  <c r="CC55" i="16"/>
  <c r="CB55" i="16"/>
  <c r="BX55" i="16"/>
  <c r="BW55" i="16"/>
  <c r="BS55" i="16"/>
  <c r="BR55" i="16"/>
  <c r="BN55" i="16"/>
  <c r="BM55" i="16"/>
  <c r="BI55" i="16"/>
  <c r="BH55" i="16"/>
  <c r="BD55" i="16"/>
  <c r="BC55" i="16"/>
  <c r="AY55" i="16"/>
  <c r="AX55" i="16"/>
  <c r="AT55" i="16"/>
  <c r="AS55" i="16"/>
  <c r="AO55" i="16"/>
  <c r="AN55" i="16"/>
  <c r="AJ55" i="16"/>
  <c r="AI55" i="16"/>
  <c r="AE55" i="16"/>
  <c r="AD55" i="16"/>
  <c r="CR54" i="16"/>
  <c r="CQ54" i="16"/>
  <c r="CM54" i="16"/>
  <c r="CL54" i="16"/>
  <c r="CH54" i="16"/>
  <c r="CG54" i="16"/>
  <c r="CC54" i="16"/>
  <c r="CB54" i="16"/>
  <c r="BX54" i="16"/>
  <c r="BW54" i="16"/>
  <c r="BS54" i="16"/>
  <c r="BR54" i="16"/>
  <c r="BN54" i="16"/>
  <c r="BM54" i="16"/>
  <c r="BI54" i="16"/>
  <c r="BH54" i="16"/>
  <c r="BD54" i="16"/>
  <c r="BC54" i="16"/>
  <c r="AY54" i="16"/>
  <c r="AX54" i="16"/>
  <c r="AT54" i="16"/>
  <c r="AS54" i="16"/>
  <c r="AO54" i="16"/>
  <c r="AN54" i="16"/>
  <c r="AJ54" i="16"/>
  <c r="AI54" i="16"/>
  <c r="AE54" i="16"/>
  <c r="AD54" i="16"/>
  <c r="CR51" i="16"/>
  <c r="CQ51" i="16"/>
  <c r="CM51" i="16"/>
  <c r="CL51" i="16"/>
  <c r="CH51" i="16"/>
  <c r="CG51" i="16"/>
  <c r="CC51" i="16"/>
  <c r="CB51" i="16"/>
  <c r="BX51" i="16"/>
  <c r="BW51" i="16"/>
  <c r="BS51" i="16"/>
  <c r="BR51" i="16"/>
  <c r="BN51" i="16"/>
  <c r="BM51" i="16"/>
  <c r="BI51" i="16"/>
  <c r="BH51" i="16"/>
  <c r="BD51" i="16"/>
  <c r="BC51" i="16"/>
  <c r="AY51" i="16"/>
  <c r="AX51" i="16"/>
  <c r="AT51" i="16"/>
  <c r="AS51" i="16"/>
  <c r="AO51" i="16"/>
  <c r="AN51" i="16"/>
  <c r="AJ51" i="16"/>
  <c r="AI51" i="16"/>
  <c r="AE51" i="16"/>
  <c r="AD51" i="16"/>
  <c r="CR50" i="16"/>
  <c r="CQ50" i="16"/>
  <c r="CM50" i="16"/>
  <c r="CL50" i="16"/>
  <c r="CH50" i="16"/>
  <c r="CG50" i="16"/>
  <c r="CC50" i="16"/>
  <c r="CB50" i="16"/>
  <c r="BX50" i="16"/>
  <c r="BW50" i="16"/>
  <c r="BS50" i="16"/>
  <c r="BR50" i="16"/>
  <c r="BN50" i="16"/>
  <c r="BM50" i="16"/>
  <c r="BI50" i="16"/>
  <c r="BH50" i="16"/>
  <c r="BD50" i="16"/>
  <c r="BC50" i="16"/>
  <c r="AY50" i="16"/>
  <c r="AX50" i="16"/>
  <c r="AT50" i="16"/>
  <c r="AS50" i="16"/>
  <c r="AO50" i="16"/>
  <c r="AN50" i="16"/>
  <c r="AJ50" i="16"/>
  <c r="AI50" i="16"/>
  <c r="AE50" i="16"/>
  <c r="AD50" i="16"/>
  <c r="CR49" i="16"/>
  <c r="CQ49" i="16"/>
  <c r="CM49" i="16"/>
  <c r="CL49" i="16"/>
  <c r="CH49" i="16"/>
  <c r="CG49" i="16"/>
  <c r="CC49" i="16"/>
  <c r="CB49" i="16"/>
  <c r="BX49" i="16"/>
  <c r="BW49" i="16"/>
  <c r="BS49" i="16"/>
  <c r="BR49" i="16"/>
  <c r="BN49" i="16"/>
  <c r="BM49" i="16"/>
  <c r="BI49" i="16"/>
  <c r="BH49" i="16"/>
  <c r="BD49" i="16"/>
  <c r="BC49" i="16"/>
  <c r="AY49" i="16"/>
  <c r="AX49" i="16"/>
  <c r="AT49" i="16"/>
  <c r="AS49" i="16"/>
  <c r="AO49" i="16"/>
  <c r="AN49" i="16"/>
  <c r="AJ49" i="16"/>
  <c r="AI49" i="16"/>
  <c r="AE49" i="16"/>
  <c r="AD49" i="16"/>
  <c r="CR48" i="16"/>
  <c r="CQ48" i="16"/>
  <c r="CM48" i="16"/>
  <c r="CL48" i="16"/>
  <c r="CH48" i="16"/>
  <c r="CG48" i="16"/>
  <c r="CC48" i="16"/>
  <c r="CB48" i="16"/>
  <c r="BX48" i="16"/>
  <c r="BW48" i="16"/>
  <c r="BS48" i="16"/>
  <c r="BR48" i="16"/>
  <c r="BN48" i="16"/>
  <c r="BM48" i="16"/>
  <c r="BI48" i="16"/>
  <c r="BH48" i="16"/>
  <c r="BD48" i="16"/>
  <c r="BC48" i="16"/>
  <c r="AY48" i="16"/>
  <c r="AX48" i="16"/>
  <c r="AT48" i="16"/>
  <c r="AS48" i="16"/>
  <c r="AO48" i="16"/>
  <c r="AN48" i="16"/>
  <c r="AJ48" i="16"/>
  <c r="AI48" i="16"/>
  <c r="AE48" i="16"/>
  <c r="AD48" i="16"/>
  <c r="CR47" i="16"/>
  <c r="CQ47" i="16"/>
  <c r="CM47" i="16"/>
  <c r="CL47" i="16"/>
  <c r="CH47" i="16"/>
  <c r="CG47" i="16"/>
  <c r="CC47" i="16"/>
  <c r="CB47" i="16"/>
  <c r="BX47" i="16"/>
  <c r="BW47" i="16"/>
  <c r="BS47" i="16"/>
  <c r="BR47" i="16"/>
  <c r="BN47" i="16"/>
  <c r="BM47" i="16"/>
  <c r="BI47" i="16"/>
  <c r="BH47" i="16"/>
  <c r="BD47" i="16"/>
  <c r="BC47" i="16"/>
  <c r="AY47" i="16"/>
  <c r="AX47" i="16"/>
  <c r="AT47" i="16"/>
  <c r="AS47" i="16"/>
  <c r="AO47" i="16"/>
  <c r="AN47" i="16"/>
  <c r="AJ47" i="16"/>
  <c r="AI47" i="16"/>
  <c r="AE47" i="16"/>
  <c r="AD47" i="16"/>
  <c r="CR46" i="16"/>
  <c r="CQ46" i="16"/>
  <c r="CM46" i="16"/>
  <c r="CL46" i="16"/>
  <c r="CH46" i="16"/>
  <c r="CG46" i="16"/>
  <c r="CC46" i="16"/>
  <c r="CB46" i="16"/>
  <c r="BX46" i="16"/>
  <c r="BW46" i="16"/>
  <c r="BS46" i="16"/>
  <c r="BR46" i="16"/>
  <c r="BN46" i="16"/>
  <c r="BM46" i="16"/>
  <c r="BI46" i="16"/>
  <c r="BH46" i="16"/>
  <c r="BD46" i="16"/>
  <c r="BC46" i="16"/>
  <c r="AY46" i="16"/>
  <c r="AX46" i="16"/>
  <c r="AT46" i="16"/>
  <c r="AS46" i="16"/>
  <c r="AO46" i="16"/>
  <c r="AN46" i="16"/>
  <c r="AJ46" i="16"/>
  <c r="AI46" i="16"/>
  <c r="AE46" i="16"/>
  <c r="AD46" i="16"/>
  <c r="CR45" i="16"/>
  <c r="CQ45" i="16"/>
  <c r="CM45" i="16"/>
  <c r="CL45" i="16"/>
  <c r="CH45" i="16"/>
  <c r="CG45" i="16"/>
  <c r="CC45" i="16"/>
  <c r="CB45" i="16"/>
  <c r="BX45" i="16"/>
  <c r="BW45" i="16"/>
  <c r="BS45" i="16"/>
  <c r="BR45" i="16"/>
  <c r="BN45" i="16"/>
  <c r="BM45" i="16"/>
  <c r="BI45" i="16"/>
  <c r="BH45" i="16"/>
  <c r="BD45" i="16"/>
  <c r="BC45" i="16"/>
  <c r="AY45" i="16"/>
  <c r="AX45" i="16"/>
  <c r="AT45" i="16"/>
  <c r="AS45" i="16"/>
  <c r="AO45" i="16"/>
  <c r="AN45" i="16"/>
  <c r="AJ45" i="16"/>
  <c r="AI45" i="16"/>
  <c r="AE45" i="16"/>
  <c r="AD45" i="16"/>
  <c r="CR44" i="16"/>
  <c r="CQ44" i="16"/>
  <c r="CM44" i="16"/>
  <c r="CL44" i="16"/>
  <c r="CH44" i="16"/>
  <c r="CG44" i="16"/>
  <c r="CC44" i="16"/>
  <c r="CB44" i="16"/>
  <c r="BX44" i="16"/>
  <c r="BW44" i="16"/>
  <c r="BS44" i="16"/>
  <c r="BR44" i="16"/>
  <c r="BN44" i="16"/>
  <c r="BM44" i="16"/>
  <c r="BI44" i="16"/>
  <c r="BH44" i="16"/>
  <c r="BD44" i="16"/>
  <c r="BC44" i="16"/>
  <c r="AY44" i="16"/>
  <c r="AX44" i="16"/>
  <c r="AT44" i="16"/>
  <c r="AS44" i="16"/>
  <c r="AO44" i="16"/>
  <c r="AN44" i="16"/>
  <c r="AJ44" i="16"/>
  <c r="AI44" i="16"/>
  <c r="AE44" i="16"/>
  <c r="AD44" i="16"/>
  <c r="CR43" i="16"/>
  <c r="CQ43" i="16"/>
  <c r="CM43" i="16"/>
  <c r="CL43" i="16"/>
  <c r="CH43" i="16"/>
  <c r="CG43" i="16"/>
  <c r="CC43" i="16"/>
  <c r="CB43" i="16"/>
  <c r="BX43" i="16"/>
  <c r="BW43" i="16"/>
  <c r="BS43" i="16"/>
  <c r="BR43" i="16"/>
  <c r="BN43" i="16"/>
  <c r="BM43" i="16"/>
  <c r="BI43" i="16"/>
  <c r="BH43" i="16"/>
  <c r="BD43" i="16"/>
  <c r="BC43" i="16"/>
  <c r="AY43" i="16"/>
  <c r="AX43" i="16"/>
  <c r="AT43" i="16"/>
  <c r="AS43" i="16"/>
  <c r="AO43" i="16"/>
  <c r="AN43" i="16"/>
  <c r="AJ43" i="16"/>
  <c r="AI43" i="16"/>
  <c r="AE43" i="16"/>
  <c r="AD43" i="16"/>
  <c r="CR42" i="16"/>
  <c r="CQ42" i="16"/>
  <c r="CM42" i="16"/>
  <c r="CL42" i="16"/>
  <c r="CH42" i="16"/>
  <c r="CG42" i="16"/>
  <c r="CC42" i="16"/>
  <c r="CB42" i="16"/>
  <c r="BX42" i="16"/>
  <c r="BW42" i="16"/>
  <c r="BS42" i="16"/>
  <c r="BR42" i="16"/>
  <c r="BN42" i="16"/>
  <c r="BM42" i="16"/>
  <c r="BI42" i="16"/>
  <c r="BH42" i="16"/>
  <c r="BD42" i="16"/>
  <c r="BC42" i="16"/>
  <c r="AY42" i="16"/>
  <c r="AX42" i="16"/>
  <c r="AT42" i="16"/>
  <c r="AS42" i="16"/>
  <c r="AO42" i="16"/>
  <c r="AN42" i="16"/>
  <c r="AJ42" i="16"/>
  <c r="AI42" i="16"/>
  <c r="AE42" i="16"/>
  <c r="AD42" i="16"/>
  <c r="CR41" i="16"/>
  <c r="CQ41" i="16"/>
  <c r="CM41" i="16"/>
  <c r="CL41" i="16"/>
  <c r="CH41" i="16"/>
  <c r="CG41" i="16"/>
  <c r="CC41" i="16"/>
  <c r="CB41" i="16"/>
  <c r="BX41" i="16"/>
  <c r="BW41" i="16"/>
  <c r="BS41" i="16"/>
  <c r="BR41" i="16"/>
  <c r="BN41" i="16"/>
  <c r="BM41" i="16"/>
  <c r="BI41" i="16"/>
  <c r="BH41" i="16"/>
  <c r="BD41" i="16"/>
  <c r="BC41" i="16"/>
  <c r="AY41" i="16"/>
  <c r="AX41" i="16"/>
  <c r="AT41" i="16"/>
  <c r="AS41" i="16"/>
  <c r="AO41" i="16"/>
  <c r="AN41" i="16"/>
  <c r="AJ41" i="16"/>
  <c r="AI41" i="16"/>
  <c r="AE41" i="16"/>
  <c r="AD41" i="16"/>
  <c r="CR39" i="16"/>
  <c r="CQ39" i="16"/>
  <c r="CM39" i="16"/>
  <c r="CL39" i="16"/>
  <c r="CH39" i="16"/>
  <c r="CG39" i="16"/>
  <c r="CC39" i="16"/>
  <c r="CB39" i="16"/>
  <c r="BX39" i="16"/>
  <c r="BW39" i="16"/>
  <c r="BS39" i="16"/>
  <c r="BR39" i="16"/>
  <c r="BN39" i="16"/>
  <c r="BM39" i="16"/>
  <c r="BI39" i="16"/>
  <c r="BH39" i="16"/>
  <c r="BD39" i="16"/>
  <c r="BC39" i="16"/>
  <c r="AY39" i="16"/>
  <c r="AX39" i="16"/>
  <c r="AT39" i="16"/>
  <c r="AS39" i="16"/>
  <c r="AO39" i="16"/>
  <c r="AN39" i="16"/>
  <c r="AJ39" i="16"/>
  <c r="AI39" i="16"/>
  <c r="AE39" i="16"/>
  <c r="AD39" i="16"/>
  <c r="CR38" i="16"/>
  <c r="CQ38" i="16"/>
  <c r="CM38" i="16"/>
  <c r="CL38" i="16"/>
  <c r="CH38" i="16"/>
  <c r="CG38" i="16"/>
  <c r="CC38" i="16"/>
  <c r="CB38" i="16"/>
  <c r="BX38" i="16"/>
  <c r="BW38" i="16"/>
  <c r="BS38" i="16"/>
  <c r="BR38" i="16"/>
  <c r="BN38" i="16"/>
  <c r="BM38" i="16"/>
  <c r="BI38" i="16"/>
  <c r="BH38" i="16"/>
  <c r="BD38" i="16"/>
  <c r="BC38" i="16"/>
  <c r="AY38" i="16"/>
  <c r="AX38" i="16"/>
  <c r="AT38" i="16"/>
  <c r="AS38" i="16"/>
  <c r="AO38" i="16"/>
  <c r="AN38" i="16"/>
  <c r="AJ38" i="16"/>
  <c r="AI38" i="16"/>
  <c r="AE38" i="16"/>
  <c r="AD38" i="16"/>
  <c r="CR37" i="16"/>
  <c r="CQ37" i="16"/>
  <c r="CM37" i="16"/>
  <c r="CL37" i="16"/>
  <c r="CH37" i="16"/>
  <c r="CG37" i="16"/>
  <c r="CC37" i="16"/>
  <c r="CB37" i="16"/>
  <c r="BX37" i="16"/>
  <c r="BW37" i="16"/>
  <c r="BS37" i="16"/>
  <c r="BR37" i="16"/>
  <c r="BN37" i="16"/>
  <c r="BM37" i="16"/>
  <c r="BI37" i="16"/>
  <c r="BH37" i="16"/>
  <c r="BD37" i="16"/>
  <c r="BC37" i="16"/>
  <c r="AY37" i="16"/>
  <c r="AX37" i="16"/>
  <c r="AT37" i="16"/>
  <c r="AS37" i="16"/>
  <c r="AO37" i="16"/>
  <c r="AN37" i="16"/>
  <c r="AJ37" i="16"/>
  <c r="AI37" i="16"/>
  <c r="AE37" i="16"/>
  <c r="AD37" i="16"/>
  <c r="CR36" i="16"/>
  <c r="CQ36" i="16"/>
  <c r="CM36" i="16"/>
  <c r="CL36" i="16"/>
  <c r="CH36" i="16"/>
  <c r="CG36" i="16"/>
  <c r="CC36" i="16"/>
  <c r="CB36" i="16"/>
  <c r="BX36" i="16"/>
  <c r="BW36" i="16"/>
  <c r="BS36" i="16"/>
  <c r="BR36" i="16"/>
  <c r="BN36" i="16"/>
  <c r="BM36" i="16"/>
  <c r="BI36" i="16"/>
  <c r="BH36" i="16"/>
  <c r="BD36" i="16"/>
  <c r="BC36" i="16"/>
  <c r="AY36" i="16"/>
  <c r="AX36" i="16"/>
  <c r="AT36" i="16"/>
  <c r="AS36" i="16"/>
  <c r="AO36" i="16"/>
  <c r="AN36" i="16"/>
  <c r="AJ36" i="16"/>
  <c r="AI36" i="16"/>
  <c r="AE36" i="16"/>
  <c r="AD36" i="16"/>
  <c r="CR35" i="16"/>
  <c r="CQ35" i="16"/>
  <c r="CM35" i="16"/>
  <c r="CL35" i="16"/>
  <c r="CH35" i="16"/>
  <c r="CG35" i="16"/>
  <c r="CC35" i="16"/>
  <c r="CB35" i="16"/>
  <c r="BX35" i="16"/>
  <c r="BW35" i="16"/>
  <c r="BS35" i="16"/>
  <c r="BR35" i="16"/>
  <c r="BN35" i="16"/>
  <c r="BM35" i="16"/>
  <c r="BI35" i="16"/>
  <c r="BH35" i="16"/>
  <c r="BD35" i="16"/>
  <c r="BC35" i="16"/>
  <c r="AY35" i="16"/>
  <c r="AX35" i="16"/>
  <c r="AT35" i="16"/>
  <c r="AS35" i="16"/>
  <c r="AO35" i="16"/>
  <c r="AN35" i="16"/>
  <c r="AJ35" i="16"/>
  <c r="AI35" i="16"/>
  <c r="AE35" i="16"/>
  <c r="AD35" i="16"/>
  <c r="CR34" i="16"/>
  <c r="CQ34" i="16"/>
  <c r="CM34" i="16"/>
  <c r="CL34" i="16"/>
  <c r="CH34" i="16"/>
  <c r="CG34" i="16"/>
  <c r="CC34" i="16"/>
  <c r="CB34" i="16"/>
  <c r="BX34" i="16"/>
  <c r="BW34" i="16"/>
  <c r="BS34" i="16"/>
  <c r="BR34" i="16"/>
  <c r="BN34" i="16"/>
  <c r="BM34" i="16"/>
  <c r="BI34" i="16"/>
  <c r="BH34" i="16"/>
  <c r="BD34" i="16"/>
  <c r="BC34" i="16"/>
  <c r="AY34" i="16"/>
  <c r="AX34" i="16"/>
  <c r="AT34" i="16"/>
  <c r="AS34" i="16"/>
  <c r="AO34" i="16"/>
  <c r="AN34" i="16"/>
  <c r="AJ34" i="16"/>
  <c r="AI34" i="16"/>
  <c r="AE34" i="16"/>
  <c r="AD34" i="16"/>
  <c r="CR33" i="16"/>
  <c r="CQ33" i="16"/>
  <c r="CM33" i="16"/>
  <c r="CL33" i="16"/>
  <c r="CH33" i="16"/>
  <c r="CG33" i="16"/>
  <c r="CC33" i="16"/>
  <c r="CB33" i="16"/>
  <c r="BX33" i="16"/>
  <c r="BW33" i="16"/>
  <c r="BS33" i="16"/>
  <c r="BR33" i="16"/>
  <c r="BN33" i="16"/>
  <c r="BM33" i="16"/>
  <c r="BI33" i="16"/>
  <c r="BH33" i="16"/>
  <c r="BD33" i="16"/>
  <c r="BC33" i="16"/>
  <c r="AY33" i="16"/>
  <c r="AX33" i="16"/>
  <c r="AT33" i="16"/>
  <c r="AS33" i="16"/>
  <c r="AO33" i="16"/>
  <c r="AN33" i="16"/>
  <c r="AJ33" i="16"/>
  <c r="AI33" i="16"/>
  <c r="AE33" i="16"/>
  <c r="AD33" i="16"/>
  <c r="CR32" i="16"/>
  <c r="CQ32" i="16"/>
  <c r="CM32" i="16"/>
  <c r="CL32" i="16"/>
  <c r="CH32" i="16"/>
  <c r="CG32" i="16"/>
  <c r="CC32" i="16"/>
  <c r="CB32" i="16"/>
  <c r="BX32" i="16"/>
  <c r="BW32" i="16"/>
  <c r="BS32" i="16"/>
  <c r="BR32" i="16"/>
  <c r="BN32" i="16"/>
  <c r="BM32" i="16"/>
  <c r="BI32" i="16"/>
  <c r="BH32" i="16"/>
  <c r="BD32" i="16"/>
  <c r="BC32" i="16"/>
  <c r="AY32" i="16"/>
  <c r="AX32" i="16"/>
  <c r="AT32" i="16"/>
  <c r="AS32" i="16"/>
  <c r="AO32" i="16"/>
  <c r="AN32" i="16"/>
  <c r="AJ32" i="16"/>
  <c r="AI32" i="16"/>
  <c r="AE32" i="16"/>
  <c r="AD32" i="16"/>
  <c r="CR31" i="16"/>
  <c r="CQ31" i="16"/>
  <c r="CM31" i="16"/>
  <c r="CL31" i="16"/>
  <c r="CH31" i="16"/>
  <c r="CG31" i="16"/>
  <c r="CC31" i="16"/>
  <c r="CB31" i="16"/>
  <c r="BX31" i="16"/>
  <c r="BW31" i="16"/>
  <c r="BS31" i="16"/>
  <c r="BR31" i="16"/>
  <c r="BN31" i="16"/>
  <c r="BM31" i="16"/>
  <c r="BI31" i="16"/>
  <c r="BH31" i="16"/>
  <c r="BD31" i="16"/>
  <c r="BC31" i="16"/>
  <c r="AY31" i="16"/>
  <c r="AX31" i="16"/>
  <c r="AT31" i="16"/>
  <c r="AS31" i="16"/>
  <c r="AO31" i="16"/>
  <c r="AN31" i="16"/>
  <c r="AJ31" i="16"/>
  <c r="AI31" i="16"/>
  <c r="AE31" i="16"/>
  <c r="AD31" i="16"/>
  <c r="CR30" i="16"/>
  <c r="CQ30" i="16"/>
  <c r="CM30" i="16"/>
  <c r="CL30" i="16"/>
  <c r="CH30" i="16"/>
  <c r="CG30" i="16"/>
  <c r="CC30" i="16"/>
  <c r="CB30" i="16"/>
  <c r="BX30" i="16"/>
  <c r="BW30" i="16"/>
  <c r="BS30" i="16"/>
  <c r="BR30" i="16"/>
  <c r="BN30" i="16"/>
  <c r="BM30" i="16"/>
  <c r="BI30" i="16"/>
  <c r="BH30" i="16"/>
  <c r="BD30" i="16"/>
  <c r="BC30" i="16"/>
  <c r="AY30" i="16"/>
  <c r="AX30" i="16"/>
  <c r="AT30" i="16"/>
  <c r="AS30" i="16"/>
  <c r="AO30" i="16"/>
  <c r="AN30" i="16"/>
  <c r="AJ30" i="16"/>
  <c r="AI30" i="16"/>
  <c r="AE30" i="16"/>
  <c r="AD30" i="16"/>
  <c r="CR29" i="16"/>
  <c r="CQ29" i="16"/>
  <c r="CM29" i="16"/>
  <c r="CL29" i="16"/>
  <c r="CH29" i="16"/>
  <c r="CG29" i="16"/>
  <c r="CC29" i="16"/>
  <c r="CB29" i="16"/>
  <c r="BX29" i="16"/>
  <c r="BW29" i="16"/>
  <c r="BS29" i="16"/>
  <c r="BR29" i="16"/>
  <c r="BN29" i="16"/>
  <c r="BM29" i="16"/>
  <c r="BI29" i="16"/>
  <c r="BH29" i="16"/>
  <c r="BD29" i="16"/>
  <c r="BC29" i="16"/>
  <c r="AY29" i="16"/>
  <c r="AX29" i="16"/>
  <c r="AT29" i="16"/>
  <c r="AS29" i="16"/>
  <c r="AO29" i="16"/>
  <c r="AN29" i="16"/>
  <c r="AJ29" i="16"/>
  <c r="AI29" i="16"/>
  <c r="AE29" i="16"/>
  <c r="AD29" i="16"/>
  <c r="CR28" i="16"/>
  <c r="CQ28" i="16"/>
  <c r="CM28" i="16"/>
  <c r="CL28" i="16"/>
  <c r="CH28" i="16"/>
  <c r="CG28" i="16"/>
  <c r="CC28" i="16"/>
  <c r="CB28" i="16"/>
  <c r="BX28" i="16"/>
  <c r="BW28" i="16"/>
  <c r="BS28" i="16"/>
  <c r="BR28" i="16"/>
  <c r="BN28" i="16"/>
  <c r="BM28" i="16"/>
  <c r="BI28" i="16"/>
  <c r="BH28" i="16"/>
  <c r="BD28" i="16"/>
  <c r="BC28" i="16"/>
  <c r="AY28" i="16"/>
  <c r="AX28" i="16"/>
  <c r="AT28" i="16"/>
  <c r="AS28" i="16"/>
  <c r="AO28" i="16"/>
  <c r="AN28" i="16"/>
  <c r="AJ28" i="16"/>
  <c r="AI28" i="16"/>
  <c r="AE28" i="16"/>
  <c r="AD28" i="16"/>
  <c r="CR27" i="16"/>
  <c r="CQ27" i="16"/>
  <c r="CM27" i="16"/>
  <c r="CL27" i="16"/>
  <c r="CH27" i="16"/>
  <c r="CG27" i="16"/>
  <c r="CC27" i="16"/>
  <c r="CB27" i="16"/>
  <c r="BX27" i="16"/>
  <c r="BW27" i="16"/>
  <c r="BS27" i="16"/>
  <c r="BR27" i="16"/>
  <c r="BN27" i="16"/>
  <c r="BM27" i="16"/>
  <c r="BI27" i="16"/>
  <c r="BH27" i="16"/>
  <c r="BD27" i="16"/>
  <c r="BC27" i="16"/>
  <c r="AY27" i="16"/>
  <c r="AX27" i="16"/>
  <c r="AT27" i="16"/>
  <c r="AS27" i="16"/>
  <c r="AO27" i="16"/>
  <c r="AN27" i="16"/>
  <c r="AJ27" i="16"/>
  <c r="AI27" i="16"/>
  <c r="AE27" i="16"/>
  <c r="AD27" i="16"/>
  <c r="CR25" i="16"/>
  <c r="CQ25" i="16"/>
  <c r="CM25" i="16"/>
  <c r="CL25" i="16"/>
  <c r="CH25" i="16"/>
  <c r="CG25" i="16"/>
  <c r="CC25" i="16"/>
  <c r="CB25" i="16"/>
  <c r="BX25" i="16"/>
  <c r="BW25" i="16"/>
  <c r="BS25" i="16"/>
  <c r="BR25" i="16"/>
  <c r="BN25" i="16"/>
  <c r="BM25" i="16"/>
  <c r="BI25" i="16"/>
  <c r="BH25" i="16"/>
  <c r="BD25" i="16"/>
  <c r="BC25" i="16"/>
  <c r="AY25" i="16"/>
  <c r="AX25" i="16"/>
  <c r="AT25" i="16"/>
  <c r="AS25" i="16"/>
  <c r="AO25" i="16"/>
  <c r="AN25" i="16"/>
  <c r="AJ25" i="16"/>
  <c r="AI25" i="16"/>
  <c r="AE25" i="16"/>
  <c r="AD25" i="16"/>
  <c r="CR24" i="16"/>
  <c r="CQ24" i="16"/>
  <c r="CM24" i="16"/>
  <c r="CL24" i="16"/>
  <c r="CH24" i="16"/>
  <c r="CG24" i="16"/>
  <c r="CC24" i="16"/>
  <c r="CB24" i="16"/>
  <c r="BX24" i="16"/>
  <c r="BW24" i="16"/>
  <c r="BS24" i="16"/>
  <c r="BR24" i="16"/>
  <c r="BN24" i="16"/>
  <c r="BM24" i="16"/>
  <c r="BI24" i="16"/>
  <c r="BH24" i="16"/>
  <c r="BD24" i="16"/>
  <c r="BC24" i="16"/>
  <c r="AY24" i="16"/>
  <c r="AX24" i="16"/>
  <c r="AT24" i="16"/>
  <c r="AS24" i="16"/>
  <c r="AO24" i="16"/>
  <c r="AN24" i="16"/>
  <c r="AJ24" i="16"/>
  <c r="AI24" i="16"/>
  <c r="AE24" i="16"/>
  <c r="AD24" i="16"/>
  <c r="CR23" i="16"/>
  <c r="CQ23" i="16"/>
  <c r="CM23" i="16"/>
  <c r="CL23" i="16"/>
  <c r="CH23" i="16"/>
  <c r="CG23" i="16"/>
  <c r="CC23" i="16"/>
  <c r="CB23" i="16"/>
  <c r="BX23" i="16"/>
  <c r="BW23" i="16"/>
  <c r="BS23" i="16"/>
  <c r="BR23" i="16"/>
  <c r="BN23" i="16"/>
  <c r="BM23" i="16"/>
  <c r="BI23" i="16"/>
  <c r="BH23" i="16"/>
  <c r="BD23" i="16"/>
  <c r="BC23" i="16"/>
  <c r="AY23" i="16"/>
  <c r="AX23" i="16"/>
  <c r="AT23" i="16"/>
  <c r="AS23" i="16"/>
  <c r="AO23" i="16"/>
  <c r="AN23" i="16"/>
  <c r="AJ23" i="16"/>
  <c r="AI23" i="16"/>
  <c r="AE23" i="16"/>
  <c r="AD23" i="16"/>
  <c r="CR22" i="16"/>
  <c r="CQ22" i="16"/>
  <c r="CM22" i="16"/>
  <c r="CL22" i="16"/>
  <c r="CH22" i="16"/>
  <c r="CG22" i="16"/>
  <c r="CC22" i="16"/>
  <c r="CB22" i="16"/>
  <c r="BX22" i="16"/>
  <c r="BW22" i="16"/>
  <c r="BS22" i="16"/>
  <c r="BR22" i="16"/>
  <c r="BN22" i="16"/>
  <c r="BM22" i="16"/>
  <c r="BI22" i="16"/>
  <c r="BH22" i="16"/>
  <c r="BD22" i="16"/>
  <c r="BC22" i="16"/>
  <c r="AY22" i="16"/>
  <c r="AX22" i="16"/>
  <c r="AT22" i="16"/>
  <c r="AS22" i="16"/>
  <c r="AO22" i="16"/>
  <c r="AN22" i="16"/>
  <c r="AJ22" i="16"/>
  <c r="AI22" i="16"/>
  <c r="AE22" i="16"/>
  <c r="AD22" i="16"/>
  <c r="CR21" i="16"/>
  <c r="CQ21" i="16"/>
  <c r="CM21" i="16"/>
  <c r="CL21" i="16"/>
  <c r="CH21" i="16"/>
  <c r="CG21" i="16"/>
  <c r="CC21" i="16"/>
  <c r="CB21" i="16"/>
  <c r="BX21" i="16"/>
  <c r="BW21" i="16"/>
  <c r="BS21" i="16"/>
  <c r="BR21" i="16"/>
  <c r="BN21" i="16"/>
  <c r="BM21" i="16"/>
  <c r="BI21" i="16"/>
  <c r="BH21" i="16"/>
  <c r="BD21" i="16"/>
  <c r="BC21" i="16"/>
  <c r="AY21" i="16"/>
  <c r="AX21" i="16"/>
  <c r="AT21" i="16"/>
  <c r="AS21" i="16"/>
  <c r="AO21" i="16"/>
  <c r="AN21" i="16"/>
  <c r="AJ21" i="16"/>
  <c r="AI21" i="16"/>
  <c r="AE21" i="16"/>
  <c r="AD21" i="16"/>
  <c r="CR20" i="16"/>
  <c r="CQ20" i="16"/>
  <c r="CM20" i="16"/>
  <c r="CL20" i="16"/>
  <c r="CH20" i="16"/>
  <c r="CG20" i="16"/>
  <c r="CC20" i="16"/>
  <c r="CB20" i="16"/>
  <c r="BX20" i="16"/>
  <c r="BW20" i="16"/>
  <c r="BS20" i="16"/>
  <c r="BR20" i="16"/>
  <c r="BN20" i="16"/>
  <c r="BM20" i="16"/>
  <c r="BI20" i="16"/>
  <c r="BH20" i="16"/>
  <c r="BD20" i="16"/>
  <c r="BC20" i="16"/>
  <c r="AY20" i="16"/>
  <c r="AX20" i="16"/>
  <c r="AT20" i="16"/>
  <c r="AS20" i="16"/>
  <c r="AO20" i="16"/>
  <c r="AN20" i="16"/>
  <c r="AJ20" i="16"/>
  <c r="AI20" i="16"/>
  <c r="AE20" i="16"/>
  <c r="AD20" i="16"/>
  <c r="CR19" i="16"/>
  <c r="CQ19" i="16"/>
  <c r="CM19" i="16"/>
  <c r="CL19" i="16"/>
  <c r="CH19" i="16"/>
  <c r="CG19" i="16"/>
  <c r="CC19" i="16"/>
  <c r="CB19" i="16"/>
  <c r="BX19" i="16"/>
  <c r="BW19" i="16"/>
  <c r="BS19" i="16"/>
  <c r="BR19" i="16"/>
  <c r="BN19" i="16"/>
  <c r="BM19" i="16"/>
  <c r="BI19" i="16"/>
  <c r="BH19" i="16"/>
  <c r="BD19" i="16"/>
  <c r="BC19" i="16"/>
  <c r="AY19" i="16"/>
  <c r="AX19" i="16"/>
  <c r="AT19" i="16"/>
  <c r="AS19" i="16"/>
  <c r="AO19" i="16"/>
  <c r="AN19" i="16"/>
  <c r="AJ19" i="16"/>
  <c r="AI19" i="16"/>
  <c r="AE19" i="16"/>
  <c r="AD19" i="16"/>
  <c r="CR18" i="16"/>
  <c r="CQ18" i="16"/>
  <c r="CM18" i="16"/>
  <c r="CL18" i="16"/>
  <c r="CH18" i="16"/>
  <c r="CG18" i="16"/>
  <c r="CC18" i="16"/>
  <c r="CB18" i="16"/>
  <c r="BX18" i="16"/>
  <c r="BW18" i="16"/>
  <c r="BS18" i="16"/>
  <c r="BR18" i="16"/>
  <c r="BN18" i="16"/>
  <c r="BM18" i="16"/>
  <c r="BI18" i="16"/>
  <c r="BH18" i="16"/>
  <c r="BD18" i="16"/>
  <c r="BC18" i="16"/>
  <c r="AY18" i="16"/>
  <c r="AX18" i="16"/>
  <c r="AT18" i="16"/>
  <c r="AS18" i="16"/>
  <c r="AO18" i="16"/>
  <c r="AN18" i="16"/>
  <c r="AJ18" i="16"/>
  <c r="AI18" i="16"/>
  <c r="AE18" i="16"/>
  <c r="AD18" i="16"/>
  <c r="CR17" i="16"/>
  <c r="CQ17" i="16"/>
  <c r="CM17" i="16"/>
  <c r="CL17" i="16"/>
  <c r="CH17" i="16"/>
  <c r="CG17" i="16"/>
  <c r="CC17" i="16"/>
  <c r="CB17" i="16"/>
  <c r="BX17" i="16"/>
  <c r="BW17" i="16"/>
  <c r="BS17" i="16"/>
  <c r="BR17" i="16"/>
  <c r="BN17" i="16"/>
  <c r="BM17" i="16"/>
  <c r="BI17" i="16"/>
  <c r="BH17" i="16"/>
  <c r="BD17" i="16"/>
  <c r="BC17" i="16"/>
  <c r="AY17" i="16"/>
  <c r="AX17" i="16"/>
  <c r="AT17" i="16"/>
  <c r="AS17" i="16"/>
  <c r="AO17" i="16"/>
  <c r="AN17" i="16"/>
  <c r="AJ17" i="16"/>
  <c r="AI17" i="16"/>
  <c r="AE17" i="16"/>
  <c r="AD17" i="16"/>
  <c r="CR16" i="16"/>
  <c r="CQ16" i="16"/>
  <c r="CM16" i="16"/>
  <c r="CL16" i="16"/>
  <c r="CH16" i="16"/>
  <c r="CG16" i="16"/>
  <c r="CC16" i="16"/>
  <c r="CB16" i="16"/>
  <c r="BX16" i="16"/>
  <c r="BW16" i="16"/>
  <c r="BS16" i="16"/>
  <c r="BR16" i="16"/>
  <c r="BN16" i="16"/>
  <c r="BM16" i="16"/>
  <c r="BI16" i="16"/>
  <c r="BH16" i="16"/>
  <c r="BD16" i="16"/>
  <c r="BC16" i="16"/>
  <c r="AY16" i="16"/>
  <c r="AX16" i="16"/>
  <c r="AT16" i="16"/>
  <c r="AS16" i="16"/>
  <c r="AO16" i="16"/>
  <c r="AN16" i="16"/>
  <c r="AJ16" i="16"/>
  <c r="AI16" i="16"/>
  <c r="AE16" i="16"/>
  <c r="AD16" i="16"/>
  <c r="CR15" i="16"/>
  <c r="CQ15" i="16"/>
  <c r="CM15" i="16"/>
  <c r="CL15" i="16"/>
  <c r="CH15" i="16"/>
  <c r="CG15" i="16"/>
  <c r="CC15" i="16"/>
  <c r="CB15" i="16"/>
  <c r="BX15" i="16"/>
  <c r="BW15" i="16"/>
  <c r="BS15" i="16"/>
  <c r="BR15" i="16"/>
  <c r="BN15" i="16"/>
  <c r="BM15" i="16"/>
  <c r="BI15" i="16"/>
  <c r="BH15" i="16"/>
  <c r="BD15" i="16"/>
  <c r="BC15" i="16"/>
  <c r="AY15" i="16"/>
  <c r="AX15" i="16"/>
  <c r="AT15" i="16"/>
  <c r="AS15" i="16"/>
  <c r="AO15" i="16"/>
  <c r="AN15" i="16"/>
  <c r="AJ15" i="16"/>
  <c r="AI15" i="16"/>
  <c r="AE15" i="16"/>
  <c r="AD15" i="16"/>
  <c r="CR13" i="16"/>
  <c r="CQ13" i="16"/>
  <c r="CM13" i="16"/>
  <c r="CL13" i="16"/>
  <c r="CH13" i="16"/>
  <c r="CG13" i="16"/>
  <c r="CC13" i="16"/>
  <c r="CB13" i="16"/>
  <c r="BX13" i="16"/>
  <c r="BW13" i="16"/>
  <c r="BS13" i="16"/>
  <c r="BR13" i="16"/>
  <c r="BN13" i="16"/>
  <c r="BM13" i="16"/>
  <c r="BI13" i="16"/>
  <c r="BH13" i="16"/>
  <c r="BD13" i="16"/>
  <c r="BC13" i="16"/>
  <c r="AY13" i="16"/>
  <c r="AX13" i="16"/>
  <c r="AT13" i="16"/>
  <c r="AS13" i="16"/>
  <c r="AO13" i="16"/>
  <c r="AN13" i="16"/>
  <c r="AJ13" i="16"/>
  <c r="AI13" i="16"/>
  <c r="AE13" i="16"/>
  <c r="AD13" i="16"/>
  <c r="CR12" i="16"/>
  <c r="CQ12" i="16"/>
  <c r="CM12" i="16"/>
  <c r="CL12" i="16"/>
  <c r="CH12" i="16"/>
  <c r="CG12" i="16"/>
  <c r="CC12" i="16"/>
  <c r="CB12" i="16"/>
  <c r="BX12" i="16"/>
  <c r="BW12" i="16"/>
  <c r="BS12" i="16"/>
  <c r="BR12" i="16"/>
  <c r="BN12" i="16"/>
  <c r="BM12" i="16"/>
  <c r="BI12" i="16"/>
  <c r="BH12" i="16"/>
  <c r="BD12" i="16"/>
  <c r="BC12" i="16"/>
  <c r="AY12" i="16"/>
  <c r="AX12" i="16"/>
  <c r="AT12" i="16"/>
  <c r="AS12" i="16"/>
  <c r="AO12" i="16"/>
  <c r="AN12" i="16"/>
  <c r="AJ12" i="16"/>
  <c r="AI12" i="16"/>
  <c r="AE12" i="16"/>
  <c r="AD12" i="16"/>
  <c r="CR11" i="16"/>
  <c r="CQ11" i="16"/>
  <c r="CM11" i="16"/>
  <c r="CL11" i="16"/>
  <c r="CH11" i="16"/>
  <c r="CG11" i="16"/>
  <c r="CC11" i="16"/>
  <c r="CB11" i="16"/>
  <c r="BX11" i="16"/>
  <c r="BW11" i="16"/>
  <c r="BS11" i="16"/>
  <c r="BR11" i="16"/>
  <c r="BN11" i="16"/>
  <c r="BM11" i="16"/>
  <c r="BI11" i="16"/>
  <c r="BH11" i="16"/>
  <c r="BD11" i="16"/>
  <c r="BC11" i="16"/>
  <c r="AY11" i="16"/>
  <c r="AX11" i="16"/>
  <c r="AT11" i="16"/>
  <c r="AS11" i="16"/>
  <c r="AO11" i="16"/>
  <c r="AN11" i="16"/>
  <c r="AJ11" i="16"/>
  <c r="AI11" i="16"/>
  <c r="AE11" i="16"/>
  <c r="AD11" i="16"/>
  <c r="CR10" i="16"/>
  <c r="CQ10" i="16"/>
  <c r="CM10" i="16"/>
  <c r="CL10" i="16"/>
  <c r="CH10" i="16"/>
  <c r="CG10" i="16"/>
  <c r="CC10" i="16"/>
  <c r="CB10" i="16"/>
  <c r="BX10" i="16"/>
  <c r="BW10" i="16"/>
  <c r="BS10" i="16"/>
  <c r="BR10" i="16"/>
  <c r="BN10" i="16"/>
  <c r="BM10" i="16"/>
  <c r="BI10" i="16"/>
  <c r="BH10" i="16"/>
  <c r="BD10" i="16"/>
  <c r="BC10" i="16"/>
  <c r="AY10" i="16"/>
  <c r="AX10" i="16"/>
  <c r="AT10" i="16"/>
  <c r="AS10" i="16"/>
  <c r="AO10" i="16"/>
  <c r="AN10" i="16"/>
  <c r="AJ10" i="16"/>
  <c r="AI10" i="16"/>
  <c r="AE10" i="16"/>
  <c r="AD10" i="16"/>
  <c r="CR9" i="16"/>
  <c r="CQ9" i="16"/>
  <c r="CM9" i="16"/>
  <c r="CL9" i="16"/>
  <c r="CH9" i="16"/>
  <c r="CG9" i="16"/>
  <c r="CC9" i="16"/>
  <c r="CB9" i="16"/>
  <c r="BX9" i="16"/>
  <c r="BW9" i="16"/>
  <c r="BS9" i="16"/>
  <c r="BR9" i="16"/>
  <c r="BN9" i="16"/>
  <c r="BM9" i="16"/>
  <c r="BI9" i="16"/>
  <c r="BH9" i="16"/>
  <c r="BD9" i="16"/>
  <c r="BC9" i="16"/>
  <c r="AY9" i="16"/>
  <c r="AX9" i="16"/>
  <c r="AT9" i="16"/>
  <c r="AS9" i="16"/>
  <c r="AO9" i="16"/>
  <c r="AN9" i="16"/>
  <c r="AJ9" i="16"/>
  <c r="AI9" i="16"/>
  <c r="AE9" i="16"/>
  <c r="AD9" i="16"/>
  <c r="CR8" i="16"/>
  <c r="CR3" i="16" s="1"/>
  <c r="CQ8" i="16"/>
  <c r="CQ3" i="16" s="1"/>
  <c r="CM8" i="16"/>
  <c r="CL8" i="16"/>
  <c r="CH8" i="16"/>
  <c r="CG8" i="16"/>
  <c r="CC8" i="16"/>
  <c r="CB8" i="16"/>
  <c r="BX8" i="16"/>
  <c r="BW8" i="16"/>
  <c r="BW3" i="16" s="1"/>
  <c r="BS8" i="16"/>
  <c r="BR8" i="16"/>
  <c r="BN8" i="16"/>
  <c r="BM8" i="16"/>
  <c r="BI8" i="16"/>
  <c r="BH8" i="16"/>
  <c r="BD8" i="16"/>
  <c r="BC8" i="16"/>
  <c r="BC3" i="16" s="1"/>
  <c r="AY8" i="16"/>
  <c r="AX8" i="16"/>
  <c r="AT8" i="16"/>
  <c r="AS8" i="16"/>
  <c r="AO8" i="16"/>
  <c r="AN8" i="16"/>
  <c r="AJ8" i="16"/>
  <c r="AI8" i="16"/>
  <c r="AI3" i="16" s="1"/>
  <c r="AE8" i="16"/>
  <c r="AD8" i="16"/>
  <c r="A1" i="16"/>
  <c r="Z83" i="16"/>
  <c r="Y83" i="16"/>
  <c r="Z82" i="16"/>
  <c r="Y82" i="16"/>
  <c r="Z81" i="16"/>
  <c r="Y81" i="16"/>
  <c r="Z80" i="16"/>
  <c r="Y80" i="16"/>
  <c r="Z79" i="16"/>
  <c r="Y79" i="16"/>
  <c r="Z78" i="16"/>
  <c r="Y78" i="16"/>
  <c r="Z71" i="16"/>
  <c r="Y71" i="16"/>
  <c r="Z70" i="16"/>
  <c r="Y70" i="16"/>
  <c r="Z68" i="16"/>
  <c r="Y68" i="16"/>
  <c r="Z67" i="16"/>
  <c r="Y67" i="16"/>
  <c r="Z66" i="16"/>
  <c r="Y66" i="16"/>
  <c r="Z64" i="16"/>
  <c r="Y64" i="16"/>
  <c r="Z63" i="16"/>
  <c r="Y63" i="16"/>
  <c r="Z62" i="16"/>
  <c r="Y62" i="16"/>
  <c r="Z60" i="16"/>
  <c r="Y60" i="16"/>
  <c r="Z59" i="16"/>
  <c r="Y59" i="16"/>
  <c r="Z58" i="16"/>
  <c r="Y58" i="16"/>
  <c r="Z57" i="16"/>
  <c r="Y57" i="16"/>
  <c r="Z56" i="16"/>
  <c r="Y56" i="16"/>
  <c r="Z55" i="16"/>
  <c r="Y55" i="16"/>
  <c r="Z54" i="16"/>
  <c r="Y54" i="16"/>
  <c r="Z51" i="16"/>
  <c r="Y51" i="16"/>
  <c r="Z50" i="16"/>
  <c r="Y50" i="16"/>
  <c r="Z49" i="16"/>
  <c r="Y49" i="16"/>
  <c r="Z48" i="16"/>
  <c r="Y48" i="16"/>
  <c r="Z47" i="16"/>
  <c r="Y47" i="16"/>
  <c r="Z46" i="16"/>
  <c r="Y46" i="16"/>
  <c r="Z45" i="16"/>
  <c r="Y45" i="16"/>
  <c r="Z44" i="16"/>
  <c r="Y44" i="16"/>
  <c r="Z43" i="16"/>
  <c r="Y43" i="16"/>
  <c r="Z42" i="16"/>
  <c r="Y42" i="16"/>
  <c r="Z41" i="16"/>
  <c r="Y41" i="16"/>
  <c r="Z39" i="16"/>
  <c r="Y39" i="16"/>
  <c r="Z38" i="16"/>
  <c r="Y38" i="16"/>
  <c r="Z37" i="16"/>
  <c r="Y37" i="16"/>
  <c r="Z36" i="16"/>
  <c r="Y36" i="16"/>
  <c r="Z35" i="16"/>
  <c r="Y35" i="16"/>
  <c r="Z34" i="16"/>
  <c r="Y34" i="16"/>
  <c r="Z33" i="16"/>
  <c r="Y33" i="16"/>
  <c r="Z32" i="16"/>
  <c r="Y32" i="16"/>
  <c r="Z31" i="16"/>
  <c r="Y31" i="16"/>
  <c r="Z30" i="16"/>
  <c r="Y30" i="16"/>
  <c r="Z29" i="16"/>
  <c r="Y29" i="16"/>
  <c r="Z28" i="16"/>
  <c r="Y28" i="16"/>
  <c r="Z27" i="16"/>
  <c r="Y27" i="16"/>
  <c r="Z25" i="16"/>
  <c r="Y25" i="16"/>
  <c r="Z24" i="16"/>
  <c r="Y24" i="16"/>
  <c r="Z23" i="16"/>
  <c r="Y23" i="16"/>
  <c r="Z22" i="16"/>
  <c r="Y22" i="16"/>
  <c r="Z21" i="16"/>
  <c r="Y21" i="16"/>
  <c r="Z20" i="16"/>
  <c r="Y20" i="16"/>
  <c r="Z19" i="16"/>
  <c r="Y19" i="16"/>
  <c r="Z18" i="16"/>
  <c r="Y18" i="16"/>
  <c r="Z17" i="16"/>
  <c r="Y17" i="16"/>
  <c r="Z16" i="16"/>
  <c r="Y16" i="16"/>
  <c r="Z15" i="16"/>
  <c r="Y15" i="16"/>
  <c r="Z13" i="16"/>
  <c r="Y13" i="16"/>
  <c r="Z12" i="16"/>
  <c r="Y12" i="16"/>
  <c r="Z11" i="16"/>
  <c r="Y11" i="16"/>
  <c r="Z10" i="16"/>
  <c r="Y10" i="16"/>
  <c r="Z9" i="16"/>
  <c r="Y9" i="16"/>
  <c r="Z8" i="16"/>
  <c r="Y8" i="16"/>
  <c r="D3" i="16"/>
  <c r="D2" i="16"/>
  <c r="CN4" i="4"/>
  <c r="CI4" i="4"/>
  <c r="CD4" i="4"/>
  <c r="BY4" i="4"/>
  <c r="BT4" i="4"/>
  <c r="BO4" i="4"/>
  <c r="BJ4" i="4"/>
  <c r="BE4" i="4"/>
  <c r="AZ4" i="4"/>
  <c r="AU4" i="4"/>
  <c r="Z91" i="4"/>
  <c r="Y91" i="4"/>
  <c r="Z90" i="4"/>
  <c r="Y90" i="4"/>
  <c r="Z89" i="4"/>
  <c r="Y89" i="4"/>
  <c r="Z88" i="4"/>
  <c r="Y88" i="4"/>
  <c r="Z87" i="4"/>
  <c r="Y87" i="4"/>
  <c r="Z86" i="4"/>
  <c r="Y86" i="4"/>
  <c r="Z85" i="4"/>
  <c r="Y85" i="4"/>
  <c r="Z84" i="4"/>
  <c r="Y84" i="4"/>
  <c r="Z83" i="4"/>
  <c r="Y83" i="4"/>
  <c r="Z82" i="4"/>
  <c r="Y82" i="4"/>
  <c r="Z80" i="4"/>
  <c r="Y80" i="4"/>
  <c r="Z79" i="4"/>
  <c r="Y79" i="4"/>
  <c r="Z78" i="4"/>
  <c r="Y78" i="4"/>
  <c r="Z77" i="4"/>
  <c r="Y77" i="4"/>
  <c r="Z76" i="4"/>
  <c r="Y76" i="4"/>
  <c r="Z75" i="4"/>
  <c r="Y75" i="4"/>
  <c r="Z74" i="4"/>
  <c r="Y74" i="4"/>
  <c r="Z59" i="4"/>
  <c r="Y59" i="4"/>
  <c r="Z58" i="4"/>
  <c r="Y58" i="4"/>
  <c r="Z57" i="4"/>
  <c r="Y57" i="4"/>
  <c r="Z56" i="4"/>
  <c r="Y56" i="4"/>
  <c r="Z55" i="4"/>
  <c r="Y55" i="4"/>
  <c r="Z54" i="4"/>
  <c r="Y54" i="4"/>
  <c r="Z53" i="4"/>
  <c r="Y53" i="4"/>
  <c r="Z52" i="4"/>
  <c r="Y52" i="4"/>
  <c r="Z50" i="4"/>
  <c r="Y50" i="4"/>
  <c r="Z49" i="4"/>
  <c r="Y49" i="4"/>
  <c r="Z48" i="4"/>
  <c r="Y48" i="4"/>
  <c r="Z47" i="4"/>
  <c r="Y47" i="4"/>
  <c r="Z46" i="4"/>
  <c r="Y46" i="4"/>
  <c r="Z45" i="4"/>
  <c r="Y45" i="4"/>
  <c r="Z44" i="4"/>
  <c r="Y44" i="4"/>
  <c r="Z39" i="4"/>
  <c r="Y39" i="4"/>
  <c r="Z38" i="4"/>
  <c r="Y38" i="4"/>
  <c r="Z34" i="4"/>
  <c r="Y34" i="4"/>
  <c r="Z32" i="4"/>
  <c r="Y32" i="4"/>
  <c r="Z31" i="4"/>
  <c r="Y31" i="4"/>
  <c r="Z30" i="4"/>
  <c r="Y30" i="4"/>
  <c r="Z29" i="4"/>
  <c r="Y29" i="4"/>
  <c r="Z28" i="4"/>
  <c r="Y28" i="4"/>
  <c r="Z27" i="4"/>
  <c r="Y27" i="4"/>
  <c r="Z26" i="4"/>
  <c r="Y26" i="4"/>
  <c r="Z25" i="4"/>
  <c r="Y25" i="4"/>
  <c r="Z23" i="4"/>
  <c r="Y23" i="4"/>
  <c r="Z22" i="4"/>
  <c r="Y22" i="4"/>
  <c r="Z21" i="4"/>
  <c r="Y21" i="4"/>
  <c r="Z20" i="4"/>
  <c r="Y20" i="4"/>
  <c r="Z19" i="4"/>
  <c r="Y19" i="4"/>
  <c r="Z18" i="4"/>
  <c r="Y18" i="4"/>
  <c r="Z17" i="4"/>
  <c r="Y17" i="4"/>
  <c r="Z15" i="4"/>
  <c r="Y15" i="4"/>
  <c r="Z14" i="4"/>
  <c r="Y14" i="4"/>
  <c r="Z13" i="4"/>
  <c r="Y13" i="4"/>
  <c r="Z12" i="4"/>
  <c r="Y12" i="4"/>
  <c r="Z11" i="4"/>
  <c r="Y11" i="4"/>
  <c r="Z9" i="4"/>
  <c r="Y9" i="4"/>
  <c r="Z7" i="4"/>
  <c r="Y7" i="4"/>
  <c r="B15" i="1"/>
  <c r="B16" i="1"/>
  <c r="B17" i="1"/>
  <c r="B18" i="1"/>
  <c r="B19" i="1"/>
  <c r="B20" i="1"/>
  <c r="B21" i="1"/>
  <c r="B22" i="1"/>
  <c r="B23" i="1"/>
  <c r="B24" i="1"/>
  <c r="AT45" i="4"/>
  <c r="AS45" i="4"/>
  <c r="AO45" i="4"/>
  <c r="AN45" i="4"/>
  <c r="AJ45" i="4"/>
  <c r="AI45" i="4"/>
  <c r="AE45" i="4"/>
  <c r="AD45" i="4"/>
  <c r="AT55" i="4"/>
  <c r="AS55" i="4"/>
  <c r="AO55" i="4"/>
  <c r="AN55" i="4"/>
  <c r="AJ55" i="4"/>
  <c r="AI55" i="4"/>
  <c r="AE55" i="4"/>
  <c r="AD55" i="4"/>
  <c r="AP7" i="7" l="1"/>
  <c r="U7" i="7"/>
  <c r="R7" i="7"/>
  <c r="CC3" i="4"/>
  <c r="AS3" i="16"/>
  <c r="BM3" i="16"/>
  <c r="CG3" i="16"/>
  <c r="AE3" i="16"/>
  <c r="AT3" i="16"/>
  <c r="BN3" i="16"/>
  <c r="AD3" i="16"/>
  <c r="AD7" i="7"/>
  <c r="O7" i="7"/>
  <c r="L7" i="7"/>
  <c r="AY7" i="7"/>
  <c r="AV7" i="7"/>
  <c r="AS7" i="7"/>
  <c r="I7" i="7"/>
  <c r="X7" i="7"/>
  <c r="AM7" i="7"/>
  <c r="AJ7" i="7"/>
  <c r="F47" i="7"/>
  <c r="P2" i="7"/>
  <c r="AN2" i="7"/>
  <c r="AH2" i="7"/>
  <c r="AE2" i="7"/>
  <c r="V2" i="7"/>
  <c r="F8" i="7"/>
  <c r="AZ2" i="7"/>
  <c r="AB2" i="7"/>
  <c r="S2" i="7"/>
  <c r="AW2" i="7"/>
  <c r="AQ2" i="7"/>
  <c r="F104" i="7"/>
  <c r="M2" i="7"/>
  <c r="AT2" i="7"/>
  <c r="CH3" i="4"/>
  <c r="BX3" i="4"/>
  <c r="CR3" i="4"/>
  <c r="CM3" i="4"/>
  <c r="AX3" i="16"/>
  <c r="BR3" i="16"/>
  <c r="CL3" i="16"/>
  <c r="AN3" i="16"/>
  <c r="BH3" i="16"/>
  <c r="AY3" i="16"/>
  <c r="BS3" i="16"/>
  <c r="CM3" i="16"/>
  <c r="AO3" i="16"/>
  <c r="BI3" i="16"/>
  <c r="CC3" i="16"/>
  <c r="AJ3" i="16"/>
  <c r="AI2" i="16" s="1"/>
  <c r="BD3" i="4"/>
  <c r="BS3" i="4"/>
  <c r="BN3" i="4"/>
  <c r="Y3" i="16"/>
  <c r="BD3" i="16"/>
  <c r="BC2" i="16" s="1"/>
  <c r="BX3" i="16"/>
  <c r="BW2" i="16" s="1"/>
  <c r="Z3" i="16"/>
  <c r="AD2" i="16"/>
  <c r="CB3" i="16"/>
  <c r="CH3" i="16"/>
  <c r="CG2" i="16" s="1"/>
  <c r="CQ2" i="16"/>
  <c r="Y2" i="7"/>
  <c r="AK2" i="7"/>
  <c r="U3" i="5"/>
  <c r="AO3" i="5"/>
  <c r="BI3" i="5"/>
  <c r="CC3" i="5"/>
  <c r="Z3" i="5"/>
  <c r="AT3" i="5"/>
  <c r="BN3" i="5"/>
  <c r="CH3" i="5"/>
  <c r="AE3" i="5"/>
  <c r="AD3" i="5"/>
  <c r="AX3" i="5"/>
  <c r="BR3" i="5"/>
  <c r="CL3" i="5"/>
  <c r="AY3" i="5"/>
  <c r="BS3" i="5"/>
  <c r="CM3" i="5"/>
  <c r="AJ3" i="5"/>
  <c r="BD3" i="5"/>
  <c r="BX3" i="5"/>
  <c r="AI3" i="5"/>
  <c r="BC3" i="5"/>
  <c r="BW3" i="5"/>
  <c r="T3" i="5"/>
  <c r="AN3" i="5"/>
  <c r="BH3" i="5"/>
  <c r="CB3" i="5"/>
  <c r="Y3" i="5"/>
  <c r="AS3" i="5"/>
  <c r="BM3" i="5"/>
  <c r="CG3" i="5"/>
  <c r="BI3" i="4"/>
  <c r="AY3" i="4"/>
  <c r="BC3" i="4"/>
  <c r="AX3" i="4"/>
  <c r="BR3" i="4"/>
  <c r="BM3" i="4"/>
  <c r="BH3" i="4"/>
  <c r="CB3" i="4"/>
  <c r="BW3" i="4"/>
  <c r="CL3" i="4"/>
  <c r="CG3" i="4"/>
  <c r="Y3" i="4"/>
  <c r="Z3" i="4"/>
  <c r="CQ3" i="4"/>
  <c r="CQ2" i="4" l="1"/>
  <c r="C18" i="2"/>
  <c r="CB2" i="4"/>
  <c r="AS2" i="16"/>
  <c r="BH2" i="16"/>
  <c r="BM2" i="16"/>
  <c r="BC2" i="4"/>
  <c r="A3" i="16"/>
  <c r="BR2" i="16"/>
  <c r="AX2" i="16"/>
  <c r="BW2" i="4"/>
  <c r="F7" i="7"/>
  <c r="CL2" i="4"/>
  <c r="CG2" i="4"/>
  <c r="BH2" i="4"/>
  <c r="AN2" i="16"/>
  <c r="CL2" i="16"/>
  <c r="CB2" i="16"/>
  <c r="BM2" i="4"/>
  <c r="Y2" i="4"/>
  <c r="BR2" i="4"/>
  <c r="AX2" i="4"/>
  <c r="B3" i="16"/>
  <c r="Y2" i="16"/>
  <c r="CB2" i="5"/>
  <c r="BH2" i="5"/>
  <c r="CL2" i="5"/>
  <c r="BM2" i="5"/>
  <c r="AN2" i="5"/>
  <c r="T2" i="5"/>
  <c r="AS2" i="5"/>
  <c r="Y2" i="5"/>
  <c r="BR2" i="5"/>
  <c r="CG2" i="5"/>
  <c r="AD2" i="5"/>
  <c r="AX2" i="5"/>
  <c r="BW2" i="5"/>
  <c r="BC2" i="5"/>
  <c r="AI2" i="5"/>
  <c r="A2" i="16" l="1"/>
  <c r="C8" i="2" s="1"/>
  <c r="K140" i="7"/>
  <c r="B140" i="7" s="1"/>
  <c r="J140" i="7"/>
  <c r="A140" i="7" s="1"/>
  <c r="K139" i="7"/>
  <c r="B139" i="7" s="1"/>
  <c r="J139" i="7"/>
  <c r="A139" i="7" s="1"/>
  <c r="K136" i="7"/>
  <c r="B136" i="7" s="1"/>
  <c r="J136" i="7"/>
  <c r="A136" i="7" s="1"/>
  <c r="K135" i="7"/>
  <c r="B135" i="7" s="1"/>
  <c r="J135" i="7"/>
  <c r="A135" i="7" s="1"/>
  <c r="K149" i="7"/>
  <c r="B149" i="7" s="1"/>
  <c r="J149" i="7"/>
  <c r="A149" i="7" s="1"/>
  <c r="K148" i="7"/>
  <c r="B148" i="7" s="1"/>
  <c r="J148" i="7"/>
  <c r="A148" i="7" s="1"/>
  <c r="K147" i="7"/>
  <c r="B147" i="7" s="1"/>
  <c r="J147" i="7"/>
  <c r="A147" i="7" s="1"/>
  <c r="A17" i="9" l="1"/>
  <c r="K54" i="7" l="1"/>
  <c r="B54" i="7" s="1"/>
  <c r="J54" i="7"/>
  <c r="A54" i="7" s="1"/>
  <c r="K66" i="7"/>
  <c r="B66" i="7" s="1"/>
  <c r="J66" i="7"/>
  <c r="A66" i="7" s="1"/>
  <c r="K56" i="7"/>
  <c r="B56" i="7" s="1"/>
  <c r="J56" i="7"/>
  <c r="A56" i="7" s="1"/>
  <c r="K157" i="7" l="1"/>
  <c r="B157" i="7" s="1"/>
  <c r="J157" i="7"/>
  <c r="A157" i="7" s="1"/>
  <c r="K156" i="7"/>
  <c r="B156" i="7" s="1"/>
  <c r="J156" i="7"/>
  <c r="A156" i="7" s="1"/>
  <c r="K155" i="7"/>
  <c r="B155" i="7" s="1"/>
  <c r="J155" i="7"/>
  <c r="A155" i="7" s="1"/>
  <c r="K154" i="7"/>
  <c r="B154" i="7" s="1"/>
  <c r="J154" i="7"/>
  <c r="A154" i="7" s="1"/>
  <c r="K153" i="7"/>
  <c r="B153" i="7" s="1"/>
  <c r="J153" i="7"/>
  <c r="A153" i="7" s="1"/>
  <c r="K152" i="7"/>
  <c r="B152" i="7" s="1"/>
  <c r="J152" i="7"/>
  <c r="A152" i="7" s="1"/>
  <c r="K151" i="7"/>
  <c r="B151" i="7" s="1"/>
  <c r="J151" i="7"/>
  <c r="A151" i="7" s="1"/>
  <c r="K133" i="7"/>
  <c r="B133" i="7" s="1"/>
  <c r="J133" i="7"/>
  <c r="A133" i="7" s="1"/>
  <c r="K131" i="7"/>
  <c r="B131" i="7" s="1"/>
  <c r="J131" i="7"/>
  <c r="A131" i="7" s="1"/>
  <c r="K130" i="7"/>
  <c r="B130" i="7" s="1"/>
  <c r="J130" i="7"/>
  <c r="A130" i="7" s="1"/>
  <c r="K128" i="7"/>
  <c r="B128" i="7" s="1"/>
  <c r="J128" i="7"/>
  <c r="A128" i="7" s="1"/>
  <c r="K127" i="7"/>
  <c r="B127" i="7" s="1"/>
  <c r="J127" i="7"/>
  <c r="A127" i="7" s="1"/>
  <c r="K125" i="7"/>
  <c r="B125" i="7" s="1"/>
  <c r="J125" i="7"/>
  <c r="A125" i="7" s="1"/>
  <c r="K124" i="7"/>
  <c r="B124" i="7" s="1"/>
  <c r="J124" i="7"/>
  <c r="A124" i="7" s="1"/>
  <c r="K123" i="7"/>
  <c r="B123" i="7" s="1"/>
  <c r="J123" i="7"/>
  <c r="A123" i="7" s="1"/>
  <c r="K112" i="7"/>
  <c r="B112" i="7" s="1"/>
  <c r="J112" i="7"/>
  <c r="A112" i="7" s="1"/>
  <c r="K111" i="7"/>
  <c r="B111" i="7" s="1"/>
  <c r="J111" i="7"/>
  <c r="A111" i="7" s="1"/>
  <c r="K107" i="7"/>
  <c r="B107" i="7" s="1"/>
  <c r="J107" i="7"/>
  <c r="A107" i="7" s="1"/>
  <c r="K106" i="7"/>
  <c r="B106" i="7" s="1"/>
  <c r="J106" i="7"/>
  <c r="A106" i="7" s="1"/>
  <c r="K103" i="7"/>
  <c r="B103" i="7" s="1"/>
  <c r="J103" i="7"/>
  <c r="A103" i="7" s="1"/>
  <c r="K102" i="7"/>
  <c r="B102" i="7" s="1"/>
  <c r="J102" i="7"/>
  <c r="A102" i="7" s="1"/>
  <c r="K101" i="7"/>
  <c r="B101" i="7" s="1"/>
  <c r="J101" i="7"/>
  <c r="A101" i="7" s="1"/>
  <c r="K100" i="7"/>
  <c r="B100" i="7" s="1"/>
  <c r="J100" i="7"/>
  <c r="A100" i="7" s="1"/>
  <c r="K94" i="7"/>
  <c r="B94" i="7" s="1"/>
  <c r="J94" i="7"/>
  <c r="A94" i="7" s="1"/>
  <c r="K93" i="7"/>
  <c r="B93" i="7" s="1"/>
  <c r="J93" i="7"/>
  <c r="A93" i="7" s="1"/>
  <c r="K92" i="7"/>
  <c r="B92" i="7" s="1"/>
  <c r="J92" i="7"/>
  <c r="A92" i="7" s="1"/>
  <c r="K90" i="7"/>
  <c r="B90" i="7" s="1"/>
  <c r="J90" i="7"/>
  <c r="A90" i="7" s="1"/>
  <c r="K89" i="7"/>
  <c r="B89" i="7" s="1"/>
  <c r="J89" i="7"/>
  <c r="A89" i="7" s="1"/>
  <c r="K88" i="7"/>
  <c r="B88" i="7" s="1"/>
  <c r="J88" i="7"/>
  <c r="A88" i="7" s="1"/>
  <c r="K84" i="7"/>
  <c r="B84" i="7" s="1"/>
  <c r="J84" i="7"/>
  <c r="A84" i="7" s="1"/>
  <c r="K83" i="7"/>
  <c r="B83" i="7" s="1"/>
  <c r="J83" i="7"/>
  <c r="A83" i="7" s="1"/>
  <c r="K81" i="7"/>
  <c r="B81" i="7" s="1"/>
  <c r="J81" i="7"/>
  <c r="A81" i="7" s="1"/>
  <c r="K80" i="7"/>
  <c r="J80" i="7"/>
  <c r="K79" i="7"/>
  <c r="B79" i="7" s="1"/>
  <c r="J79" i="7"/>
  <c r="A79" i="7" s="1"/>
  <c r="K78" i="7"/>
  <c r="B78" i="7" s="1"/>
  <c r="J78" i="7"/>
  <c r="A78" i="7" s="1"/>
  <c r="K76" i="7"/>
  <c r="B76" i="7" s="1"/>
  <c r="J76" i="7"/>
  <c r="A76" i="7" s="1"/>
  <c r="K75" i="7"/>
  <c r="B75" i="7" s="1"/>
  <c r="J75" i="7"/>
  <c r="A75" i="7" s="1"/>
  <c r="K74" i="7"/>
  <c r="B74" i="7" s="1"/>
  <c r="J74" i="7"/>
  <c r="A74" i="7" s="1"/>
  <c r="K73" i="7"/>
  <c r="B73" i="7" s="1"/>
  <c r="J73" i="7"/>
  <c r="A73" i="7" s="1"/>
  <c r="K72" i="7"/>
  <c r="B72" i="7" s="1"/>
  <c r="J72" i="7"/>
  <c r="A72" i="7" s="1"/>
  <c r="K71" i="7"/>
  <c r="B71" i="7" s="1"/>
  <c r="J71" i="7"/>
  <c r="A71" i="7" s="1"/>
  <c r="K68" i="7"/>
  <c r="B68" i="7" s="1"/>
  <c r="J68" i="7"/>
  <c r="A68" i="7" s="1"/>
  <c r="K67" i="7"/>
  <c r="B67" i="7" s="1"/>
  <c r="J67" i="7"/>
  <c r="A67" i="7" s="1"/>
  <c r="K39" i="7"/>
  <c r="B39" i="7" s="1"/>
  <c r="J39" i="7"/>
  <c r="A39" i="7" s="1"/>
  <c r="K38" i="7"/>
  <c r="B38" i="7" s="1"/>
  <c r="J38" i="7"/>
  <c r="A38" i="7" s="1"/>
  <c r="K37" i="7"/>
  <c r="B37" i="7" s="1"/>
  <c r="J37" i="7"/>
  <c r="A37" i="7" s="1"/>
  <c r="K36" i="7"/>
  <c r="B36" i="7" s="1"/>
  <c r="J36" i="7"/>
  <c r="A36" i="7" s="1"/>
  <c r="K34" i="7"/>
  <c r="B34" i="7" s="1"/>
  <c r="J34" i="7"/>
  <c r="A34" i="7" s="1"/>
  <c r="K33" i="7"/>
  <c r="B33" i="7" s="1"/>
  <c r="J33" i="7"/>
  <c r="A33" i="7" s="1"/>
  <c r="K31" i="7"/>
  <c r="B31" i="7" s="1"/>
  <c r="J31" i="7"/>
  <c r="A31" i="7" s="1"/>
  <c r="K30" i="7"/>
  <c r="B30" i="7" s="1"/>
  <c r="J30" i="7"/>
  <c r="A30" i="7" s="1"/>
  <c r="K29" i="7"/>
  <c r="B29" i="7" s="1"/>
  <c r="J29" i="7"/>
  <c r="A29" i="7" s="1"/>
  <c r="K26" i="7"/>
  <c r="B26" i="7" s="1"/>
  <c r="J26" i="7"/>
  <c r="A26" i="7" s="1"/>
  <c r="K23" i="7"/>
  <c r="B23" i="7" s="1"/>
  <c r="J23" i="7"/>
  <c r="A23" i="7" s="1"/>
  <c r="K22" i="7"/>
  <c r="B22" i="7" s="1"/>
  <c r="J22" i="7"/>
  <c r="A22" i="7" s="1"/>
  <c r="A1" i="7"/>
  <c r="AT54" i="4" l="1"/>
  <c r="AS54" i="4"/>
  <c r="AO54" i="4"/>
  <c r="AN54" i="4"/>
  <c r="AJ54" i="4"/>
  <c r="AI54" i="4"/>
  <c r="AE54" i="4"/>
  <c r="AD54" i="4"/>
  <c r="B44" i="9" l="1"/>
  <c r="A44" i="9"/>
  <c r="B20" i="8" l="1"/>
  <c r="A20" i="8"/>
  <c r="B17" i="9" l="1"/>
  <c r="J175" i="7"/>
  <c r="A175" i="7" s="1"/>
  <c r="K175" i="7"/>
  <c r="B175" i="7" s="1"/>
  <c r="AT75" i="4" l="1"/>
  <c r="AS75" i="4"/>
  <c r="AO75" i="4"/>
  <c r="AN75" i="4"/>
  <c r="AJ75" i="4"/>
  <c r="AI75" i="4"/>
  <c r="AE75" i="4"/>
  <c r="AD75" i="4"/>
  <c r="E2" i="14" l="1"/>
  <c r="E1" i="14"/>
  <c r="A1" i="12" l="1"/>
  <c r="D2" i="11"/>
  <c r="D1" i="11"/>
  <c r="A1" i="11"/>
  <c r="D1" i="8"/>
  <c r="A1" i="8"/>
  <c r="D1" i="9"/>
  <c r="A1" i="9"/>
  <c r="D1" i="7"/>
  <c r="D1" i="6"/>
  <c r="A1" i="6"/>
  <c r="D1" i="5"/>
  <c r="A1" i="5"/>
  <c r="D1" i="4"/>
  <c r="A1" i="4"/>
  <c r="B1" i="2"/>
  <c r="B2" i="2" l="1"/>
  <c r="B19" i="11" l="1"/>
  <c r="B18" i="11"/>
  <c r="B17" i="11"/>
  <c r="B16" i="11"/>
  <c r="B15" i="11"/>
  <c r="B14" i="11"/>
  <c r="B13" i="11"/>
  <c r="B11" i="11"/>
  <c r="B10" i="11"/>
  <c r="B9" i="11"/>
  <c r="B8" i="11"/>
  <c r="B7" i="11"/>
  <c r="A19" i="11"/>
  <c r="A18" i="11"/>
  <c r="A17" i="11"/>
  <c r="A16" i="11"/>
  <c r="A15" i="11"/>
  <c r="A14" i="11"/>
  <c r="A13" i="11"/>
  <c r="A11" i="11"/>
  <c r="A10" i="11"/>
  <c r="A9" i="11"/>
  <c r="A8" i="11"/>
  <c r="A44" i="8"/>
  <c r="A43" i="8"/>
  <c r="A42" i="8"/>
  <c r="A41" i="8"/>
  <c r="A40" i="8"/>
  <c r="A39" i="8"/>
  <c r="A37" i="8"/>
  <c r="A36" i="8"/>
  <c r="A35" i="8"/>
  <c r="A34" i="8"/>
  <c r="A32" i="8"/>
  <c r="A31" i="8"/>
  <c r="A30" i="8"/>
  <c r="A29" i="8"/>
  <c r="A28" i="8"/>
  <c r="A27" i="8"/>
  <c r="A21" i="8"/>
  <c r="A17" i="8"/>
  <c r="E4" i="14" l="1"/>
  <c r="E3" i="14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D3" i="11"/>
  <c r="AB2" i="11" l="1"/>
  <c r="Z2" i="11"/>
  <c r="P2" i="11"/>
  <c r="AF2" i="11"/>
  <c r="AD2" i="11"/>
  <c r="X2" i="11"/>
  <c r="V2" i="11"/>
  <c r="T2" i="11"/>
  <c r="R2" i="11"/>
  <c r="N2" i="11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K3" i="8"/>
  <c r="J3" i="8"/>
  <c r="M3" i="8"/>
  <c r="L3" i="8"/>
  <c r="D3" i="8"/>
  <c r="D2" i="8"/>
  <c r="D3" i="9"/>
  <c r="D2" i="9"/>
  <c r="D3" i="7"/>
  <c r="D2" i="7"/>
  <c r="D3" i="6"/>
  <c r="D2" i="6"/>
  <c r="D3" i="5"/>
  <c r="D2" i="5"/>
  <c r="D3" i="4"/>
  <c r="D2" i="4"/>
  <c r="V4" i="4"/>
  <c r="N2" i="8" l="1"/>
  <c r="AD2" i="8"/>
  <c r="T2" i="8"/>
  <c r="X2" i="8"/>
  <c r="V2" i="8"/>
  <c r="R2" i="8"/>
  <c r="P2" i="8"/>
  <c r="L2" i="8"/>
  <c r="J2" i="8"/>
  <c r="Z2" i="8"/>
  <c r="AB2" i="8"/>
  <c r="B4" i="2"/>
  <c r="B3" i="2"/>
  <c r="AT91" i="4" l="1"/>
  <c r="AS91" i="4"/>
  <c r="AO91" i="4"/>
  <c r="AN91" i="4"/>
  <c r="AJ91" i="4"/>
  <c r="AI91" i="4"/>
  <c r="AE91" i="4"/>
  <c r="AD91" i="4"/>
  <c r="AT90" i="4"/>
  <c r="AS90" i="4"/>
  <c r="AO90" i="4"/>
  <c r="AN90" i="4"/>
  <c r="AJ90" i="4"/>
  <c r="AI90" i="4"/>
  <c r="AE90" i="4"/>
  <c r="AD90" i="4"/>
  <c r="AT89" i="4"/>
  <c r="AS89" i="4"/>
  <c r="AO89" i="4"/>
  <c r="AN89" i="4"/>
  <c r="AJ89" i="4"/>
  <c r="AI89" i="4"/>
  <c r="AE89" i="4"/>
  <c r="AD89" i="4"/>
  <c r="AT88" i="4"/>
  <c r="AS88" i="4"/>
  <c r="AO88" i="4"/>
  <c r="AN88" i="4"/>
  <c r="AJ88" i="4"/>
  <c r="AI88" i="4"/>
  <c r="AE88" i="4"/>
  <c r="AD88" i="4"/>
  <c r="AT87" i="4"/>
  <c r="AS87" i="4"/>
  <c r="AO87" i="4"/>
  <c r="AN87" i="4"/>
  <c r="AJ87" i="4"/>
  <c r="AI87" i="4"/>
  <c r="AE87" i="4"/>
  <c r="AD87" i="4"/>
  <c r="AT86" i="4"/>
  <c r="AS86" i="4"/>
  <c r="AO86" i="4"/>
  <c r="AN86" i="4"/>
  <c r="AJ86" i="4"/>
  <c r="AI86" i="4"/>
  <c r="AE86" i="4"/>
  <c r="AD86" i="4"/>
  <c r="AT85" i="4"/>
  <c r="AS85" i="4"/>
  <c r="AO85" i="4"/>
  <c r="AN85" i="4"/>
  <c r="AJ85" i="4"/>
  <c r="AI85" i="4"/>
  <c r="AE85" i="4"/>
  <c r="AD85" i="4"/>
  <c r="AT84" i="4"/>
  <c r="AS84" i="4"/>
  <c r="AO84" i="4"/>
  <c r="AN84" i="4"/>
  <c r="AJ84" i="4"/>
  <c r="AI84" i="4"/>
  <c r="AE84" i="4"/>
  <c r="AD84" i="4"/>
  <c r="AT83" i="4"/>
  <c r="AS83" i="4"/>
  <c r="AO83" i="4"/>
  <c r="AN83" i="4"/>
  <c r="AJ83" i="4"/>
  <c r="AI83" i="4"/>
  <c r="AE83" i="4"/>
  <c r="AD83" i="4"/>
  <c r="AT82" i="4"/>
  <c r="AS82" i="4"/>
  <c r="AO82" i="4"/>
  <c r="AN82" i="4"/>
  <c r="AJ82" i="4"/>
  <c r="AI82" i="4"/>
  <c r="AE82" i="4"/>
  <c r="AD82" i="4"/>
  <c r="AT80" i="4"/>
  <c r="AS80" i="4"/>
  <c r="AO80" i="4"/>
  <c r="AN80" i="4"/>
  <c r="AJ80" i="4"/>
  <c r="AI80" i="4"/>
  <c r="AE80" i="4"/>
  <c r="AD80" i="4"/>
  <c r="AT79" i="4"/>
  <c r="AS79" i="4"/>
  <c r="AO79" i="4"/>
  <c r="AN79" i="4"/>
  <c r="AJ79" i="4"/>
  <c r="AI79" i="4"/>
  <c r="AE79" i="4"/>
  <c r="AD79" i="4"/>
  <c r="AT78" i="4"/>
  <c r="AS78" i="4"/>
  <c r="AO78" i="4"/>
  <c r="AN78" i="4"/>
  <c r="AJ78" i="4"/>
  <c r="AI78" i="4"/>
  <c r="AE78" i="4"/>
  <c r="AD78" i="4"/>
  <c r="AT77" i="4"/>
  <c r="AS77" i="4"/>
  <c r="AO77" i="4"/>
  <c r="AN77" i="4"/>
  <c r="AJ77" i="4"/>
  <c r="AI77" i="4"/>
  <c r="AE77" i="4"/>
  <c r="AD77" i="4"/>
  <c r="AT76" i="4"/>
  <c r="AS76" i="4"/>
  <c r="AO76" i="4"/>
  <c r="AN76" i="4"/>
  <c r="AJ76" i="4"/>
  <c r="AI76" i="4"/>
  <c r="AE76" i="4"/>
  <c r="AD76" i="4"/>
  <c r="AT74" i="4"/>
  <c r="AS74" i="4"/>
  <c r="AO74" i="4"/>
  <c r="AN74" i="4"/>
  <c r="AJ74" i="4"/>
  <c r="AI74" i="4"/>
  <c r="AE74" i="4"/>
  <c r="AD74" i="4"/>
  <c r="AT59" i="4"/>
  <c r="AS59" i="4"/>
  <c r="AO59" i="4"/>
  <c r="AN59" i="4"/>
  <c r="AJ59" i="4"/>
  <c r="AI59" i="4"/>
  <c r="AE59" i="4"/>
  <c r="AD59" i="4"/>
  <c r="AT58" i="4"/>
  <c r="AS58" i="4"/>
  <c r="AO58" i="4"/>
  <c r="AN58" i="4"/>
  <c r="AJ58" i="4"/>
  <c r="AI58" i="4"/>
  <c r="AE58" i="4"/>
  <c r="AD58" i="4"/>
  <c r="AT57" i="4"/>
  <c r="AS57" i="4"/>
  <c r="AO57" i="4"/>
  <c r="AN57" i="4"/>
  <c r="AJ57" i="4"/>
  <c r="AI57" i="4"/>
  <c r="AE57" i="4"/>
  <c r="AD57" i="4"/>
  <c r="AT56" i="4"/>
  <c r="AS56" i="4"/>
  <c r="AO56" i="4"/>
  <c r="AN56" i="4"/>
  <c r="AJ56" i="4"/>
  <c r="AI56" i="4"/>
  <c r="AE56" i="4"/>
  <c r="AD56" i="4"/>
  <c r="AT53" i="4"/>
  <c r="AS53" i="4"/>
  <c r="AO53" i="4"/>
  <c r="AN53" i="4"/>
  <c r="AJ53" i="4"/>
  <c r="AI53" i="4"/>
  <c r="AE53" i="4"/>
  <c r="AD53" i="4"/>
  <c r="AT52" i="4"/>
  <c r="AS52" i="4"/>
  <c r="AO52" i="4"/>
  <c r="AN52" i="4"/>
  <c r="AJ52" i="4"/>
  <c r="AI52" i="4"/>
  <c r="AE52" i="4"/>
  <c r="AD52" i="4"/>
  <c r="AT50" i="4"/>
  <c r="AS50" i="4"/>
  <c r="AO50" i="4"/>
  <c r="AN50" i="4"/>
  <c r="AJ50" i="4"/>
  <c r="AI50" i="4"/>
  <c r="AE50" i="4"/>
  <c r="AD50" i="4"/>
  <c r="AT49" i="4"/>
  <c r="AS49" i="4"/>
  <c r="AO49" i="4"/>
  <c r="AN49" i="4"/>
  <c r="AJ49" i="4"/>
  <c r="AI49" i="4"/>
  <c r="AE49" i="4"/>
  <c r="AD49" i="4"/>
  <c r="AT48" i="4"/>
  <c r="AS48" i="4"/>
  <c r="AO48" i="4"/>
  <c r="AN48" i="4"/>
  <c r="AJ48" i="4"/>
  <c r="AI48" i="4"/>
  <c r="AE48" i="4"/>
  <c r="AD48" i="4"/>
  <c r="AT47" i="4"/>
  <c r="AS47" i="4"/>
  <c r="AO47" i="4"/>
  <c r="AN47" i="4"/>
  <c r="AJ47" i="4"/>
  <c r="AI47" i="4"/>
  <c r="AE47" i="4"/>
  <c r="AD47" i="4"/>
  <c r="AT46" i="4"/>
  <c r="AS46" i="4"/>
  <c r="AO46" i="4"/>
  <c r="AN46" i="4"/>
  <c r="AJ46" i="4"/>
  <c r="AI46" i="4"/>
  <c r="AE46" i="4"/>
  <c r="AD46" i="4"/>
  <c r="AT44" i="4"/>
  <c r="AS44" i="4"/>
  <c r="AO44" i="4"/>
  <c r="AN44" i="4"/>
  <c r="AJ44" i="4"/>
  <c r="AI44" i="4"/>
  <c r="AE44" i="4"/>
  <c r="AD44" i="4"/>
  <c r="AT39" i="4"/>
  <c r="AS39" i="4"/>
  <c r="AO39" i="4"/>
  <c r="AN39" i="4"/>
  <c r="AJ39" i="4"/>
  <c r="AI39" i="4"/>
  <c r="AE39" i="4"/>
  <c r="AD39" i="4"/>
  <c r="AT38" i="4"/>
  <c r="AS38" i="4"/>
  <c r="AO38" i="4"/>
  <c r="AN38" i="4"/>
  <c r="AJ38" i="4"/>
  <c r="AI38" i="4"/>
  <c r="AE38" i="4"/>
  <c r="AD38" i="4"/>
  <c r="AT34" i="4"/>
  <c r="AS34" i="4"/>
  <c r="AO34" i="4"/>
  <c r="AN34" i="4"/>
  <c r="AJ34" i="4"/>
  <c r="AI34" i="4"/>
  <c r="AE34" i="4"/>
  <c r="AD34" i="4"/>
  <c r="AT32" i="4"/>
  <c r="AS32" i="4"/>
  <c r="AO32" i="4"/>
  <c r="AN32" i="4"/>
  <c r="AJ32" i="4"/>
  <c r="AI32" i="4"/>
  <c r="AE32" i="4"/>
  <c r="AD32" i="4"/>
  <c r="AT31" i="4"/>
  <c r="AS31" i="4"/>
  <c r="AO31" i="4"/>
  <c r="AN31" i="4"/>
  <c r="AJ31" i="4"/>
  <c r="AI31" i="4"/>
  <c r="AE31" i="4"/>
  <c r="AD31" i="4"/>
  <c r="AT30" i="4"/>
  <c r="AS30" i="4"/>
  <c r="AO30" i="4"/>
  <c r="AN30" i="4"/>
  <c r="AJ30" i="4"/>
  <c r="AI30" i="4"/>
  <c r="AE30" i="4"/>
  <c r="AD30" i="4"/>
  <c r="AT29" i="4"/>
  <c r="AS29" i="4"/>
  <c r="AO29" i="4"/>
  <c r="AN29" i="4"/>
  <c r="AJ29" i="4"/>
  <c r="AI29" i="4"/>
  <c r="AE29" i="4"/>
  <c r="AD29" i="4"/>
  <c r="AT28" i="4"/>
  <c r="AS28" i="4"/>
  <c r="AO28" i="4"/>
  <c r="AN28" i="4"/>
  <c r="AJ28" i="4"/>
  <c r="AI28" i="4"/>
  <c r="AE28" i="4"/>
  <c r="AD28" i="4"/>
  <c r="AT27" i="4"/>
  <c r="AS27" i="4"/>
  <c r="AO27" i="4"/>
  <c r="AN27" i="4"/>
  <c r="AJ27" i="4"/>
  <c r="AI27" i="4"/>
  <c r="AE27" i="4"/>
  <c r="AD27" i="4"/>
  <c r="AT26" i="4"/>
  <c r="AS26" i="4"/>
  <c r="AO26" i="4"/>
  <c r="AN26" i="4"/>
  <c r="AJ26" i="4"/>
  <c r="AI26" i="4"/>
  <c r="AE26" i="4"/>
  <c r="AD26" i="4"/>
  <c r="AT25" i="4"/>
  <c r="AS25" i="4"/>
  <c r="AO25" i="4"/>
  <c r="AN25" i="4"/>
  <c r="AJ25" i="4"/>
  <c r="AI25" i="4"/>
  <c r="AE25" i="4"/>
  <c r="AD25" i="4"/>
  <c r="AT23" i="4"/>
  <c r="AS23" i="4"/>
  <c r="AO23" i="4"/>
  <c r="AN23" i="4"/>
  <c r="AJ23" i="4"/>
  <c r="AI23" i="4"/>
  <c r="AE23" i="4"/>
  <c r="AD23" i="4"/>
  <c r="AT22" i="4"/>
  <c r="AS22" i="4"/>
  <c r="AO22" i="4"/>
  <c r="AN22" i="4"/>
  <c r="AJ22" i="4"/>
  <c r="AI22" i="4"/>
  <c r="AE22" i="4"/>
  <c r="AD22" i="4"/>
  <c r="AT21" i="4"/>
  <c r="AS21" i="4"/>
  <c r="AO21" i="4"/>
  <c r="AN21" i="4"/>
  <c r="AJ21" i="4"/>
  <c r="AI21" i="4"/>
  <c r="AE21" i="4"/>
  <c r="AD21" i="4"/>
  <c r="AT20" i="4"/>
  <c r="AS20" i="4"/>
  <c r="AO20" i="4"/>
  <c r="AN20" i="4"/>
  <c r="AJ20" i="4"/>
  <c r="AI20" i="4"/>
  <c r="AE20" i="4"/>
  <c r="AD20" i="4"/>
  <c r="AT19" i="4"/>
  <c r="AS19" i="4"/>
  <c r="AO19" i="4"/>
  <c r="AN19" i="4"/>
  <c r="AJ19" i="4"/>
  <c r="AI19" i="4"/>
  <c r="AE19" i="4"/>
  <c r="AD19" i="4"/>
  <c r="AT18" i="4"/>
  <c r="AS18" i="4"/>
  <c r="AO18" i="4"/>
  <c r="AN18" i="4"/>
  <c r="AJ18" i="4"/>
  <c r="AI18" i="4"/>
  <c r="AE18" i="4"/>
  <c r="AD18" i="4"/>
  <c r="AT17" i="4"/>
  <c r="AS17" i="4"/>
  <c r="AO17" i="4"/>
  <c r="AN17" i="4"/>
  <c r="AJ17" i="4"/>
  <c r="AI17" i="4"/>
  <c r="AE17" i="4"/>
  <c r="AD17" i="4"/>
  <c r="AT15" i="4"/>
  <c r="AS15" i="4"/>
  <c r="AO15" i="4"/>
  <c r="AN15" i="4"/>
  <c r="AJ15" i="4"/>
  <c r="AI15" i="4"/>
  <c r="AE15" i="4"/>
  <c r="AD15" i="4"/>
  <c r="AT14" i="4"/>
  <c r="AS14" i="4"/>
  <c r="AO14" i="4"/>
  <c r="AN14" i="4"/>
  <c r="AJ14" i="4"/>
  <c r="AI14" i="4"/>
  <c r="AE14" i="4"/>
  <c r="AD14" i="4"/>
  <c r="AT13" i="4"/>
  <c r="AS13" i="4"/>
  <c r="AO13" i="4"/>
  <c r="AN13" i="4"/>
  <c r="AJ13" i="4"/>
  <c r="AI13" i="4"/>
  <c r="AE13" i="4"/>
  <c r="AD13" i="4"/>
  <c r="AT12" i="4"/>
  <c r="AS12" i="4"/>
  <c r="AO12" i="4"/>
  <c r="AN12" i="4"/>
  <c r="AJ12" i="4"/>
  <c r="AI12" i="4"/>
  <c r="AE12" i="4"/>
  <c r="AD12" i="4"/>
  <c r="AT11" i="4"/>
  <c r="AS11" i="4"/>
  <c r="AO11" i="4"/>
  <c r="AN11" i="4"/>
  <c r="AJ11" i="4"/>
  <c r="AI11" i="4"/>
  <c r="AE11" i="4"/>
  <c r="AD11" i="4"/>
  <c r="AT9" i="4"/>
  <c r="AS9" i="4"/>
  <c r="AO9" i="4"/>
  <c r="AN9" i="4"/>
  <c r="AJ9" i="4"/>
  <c r="AI9" i="4"/>
  <c r="AE9" i="4"/>
  <c r="AD9" i="4"/>
  <c r="AT7" i="4"/>
  <c r="AS7" i="4"/>
  <c r="AO7" i="4"/>
  <c r="AN7" i="4"/>
  <c r="AJ7" i="4"/>
  <c r="AI7" i="4"/>
  <c r="AE7" i="4"/>
  <c r="AD7" i="4"/>
  <c r="K162" i="7"/>
  <c r="B162" i="7" s="1"/>
  <c r="J162" i="7"/>
  <c r="A162" i="7" s="1"/>
  <c r="K161" i="7"/>
  <c r="B161" i="7" s="1"/>
  <c r="J161" i="7"/>
  <c r="A161" i="7" s="1"/>
  <c r="K160" i="7"/>
  <c r="B160" i="7" s="1"/>
  <c r="J160" i="7"/>
  <c r="A160" i="7" s="1"/>
  <c r="K159" i="7"/>
  <c r="B159" i="7" s="1"/>
  <c r="J159" i="7"/>
  <c r="A159" i="7" s="1"/>
  <c r="B45" i="9"/>
  <c r="A45" i="9"/>
  <c r="B43" i="9"/>
  <c r="A43" i="9"/>
  <c r="B16" i="9"/>
  <c r="A16" i="9"/>
  <c r="B14" i="9"/>
  <c r="A14" i="9"/>
  <c r="B13" i="9"/>
  <c r="A13" i="9"/>
  <c r="B11" i="9"/>
  <c r="A11" i="9"/>
  <c r="B7" i="9"/>
  <c r="A7" i="9"/>
  <c r="B44" i="8"/>
  <c r="B43" i="8"/>
  <c r="B42" i="8"/>
  <c r="B41" i="8"/>
  <c r="B40" i="8"/>
  <c r="B39" i="8"/>
  <c r="B37" i="8"/>
  <c r="B36" i="8"/>
  <c r="B35" i="8"/>
  <c r="B34" i="8"/>
  <c r="B32" i="8"/>
  <c r="B31" i="8"/>
  <c r="B30" i="8"/>
  <c r="B29" i="8"/>
  <c r="B28" i="8"/>
  <c r="B27" i="8"/>
  <c r="B21" i="8"/>
  <c r="B17" i="8"/>
  <c r="AG3" i="8"/>
  <c r="AF3" i="8"/>
  <c r="I3" i="8"/>
  <c r="H3" i="8"/>
  <c r="G3" i="8"/>
  <c r="F3" i="8"/>
  <c r="AI3" i="11"/>
  <c r="AH3" i="11"/>
  <c r="M3" i="11"/>
  <c r="L3" i="11"/>
  <c r="K3" i="11"/>
  <c r="J3" i="11"/>
  <c r="I3" i="11"/>
  <c r="H3" i="11"/>
  <c r="B14" i="1"/>
  <c r="B13" i="1"/>
  <c r="B12" i="1"/>
  <c r="B11" i="1"/>
  <c r="AE3" i="4" l="1"/>
  <c r="B3" i="7"/>
  <c r="AI3" i="4"/>
  <c r="AJ3" i="4"/>
  <c r="L2" i="11"/>
  <c r="J2" i="11"/>
  <c r="H2" i="11"/>
  <c r="A3" i="9"/>
  <c r="B3" i="9"/>
  <c r="AD3" i="4"/>
  <c r="AN3" i="4"/>
  <c r="AT3" i="4"/>
  <c r="AA4" i="4"/>
  <c r="AK4" i="4"/>
  <c r="AP4" i="4"/>
  <c r="AF4" i="4"/>
  <c r="AO3" i="4"/>
  <c r="AS3" i="4"/>
  <c r="AH2" i="11"/>
  <c r="AF2" i="8"/>
  <c r="H2" i="8"/>
  <c r="F2" i="8"/>
  <c r="B3" i="11"/>
  <c r="A3" i="11"/>
  <c r="A3" i="8"/>
  <c r="B3" i="8"/>
  <c r="J3" i="6"/>
  <c r="K3" i="6"/>
  <c r="K3" i="7"/>
  <c r="AS2" i="4" l="1"/>
  <c r="A3" i="7"/>
  <c r="AI2" i="4"/>
  <c r="AD2" i="4"/>
  <c r="AN2" i="4"/>
  <c r="B3" i="4"/>
  <c r="A3" i="4"/>
  <c r="A2" i="9"/>
  <c r="C14" i="2" s="1"/>
  <c r="J2" i="6"/>
  <c r="C12" i="2" s="1"/>
  <c r="B3" i="6"/>
  <c r="A2" i="11"/>
  <c r="C32" i="2" s="1"/>
  <c r="A2" i="8"/>
  <c r="C30" i="2" s="1"/>
  <c r="A3" i="6"/>
  <c r="J3" i="7"/>
  <c r="J2" i="7" s="1"/>
  <c r="C17" i="2" s="1"/>
  <c r="A2" i="5" l="1"/>
  <c r="C10" i="2" s="1"/>
  <c r="A2" i="4"/>
  <c r="C9" i="2" s="1"/>
  <c r="A2" i="6"/>
  <c r="C11" i="2" s="1"/>
  <c r="A2" i="7"/>
  <c r="C16" i="2" s="1"/>
  <c r="C15" i="2" s="1"/>
  <c r="C7" i="2" l="1"/>
  <c r="C23" i="2"/>
  <c r="C28" i="2" s="1"/>
</calcChain>
</file>

<file path=xl/sharedStrings.xml><?xml version="1.0" encoding="utf-8"?>
<sst xmlns="http://schemas.openxmlformats.org/spreadsheetml/2006/main" count="2260" uniqueCount="1352">
  <si>
    <t>Client Name:</t>
  </si>
  <si>
    <t>Project Name:</t>
  </si>
  <si>
    <t>Vendor Name:</t>
  </si>
  <si>
    <t>Site 1</t>
  </si>
  <si>
    <t>Site 2</t>
  </si>
  <si>
    <t>Site 3</t>
  </si>
  <si>
    <t>Site 4</t>
  </si>
  <si>
    <t>Site 5</t>
  </si>
  <si>
    <t>Date:</t>
  </si>
  <si>
    <t>Date Entered on "Project Info" Sheet</t>
  </si>
  <si>
    <t>PROPOSER's Name Entered on "Project Info" Sheet</t>
  </si>
  <si>
    <t>BASE QUOTE TOTALS</t>
  </si>
  <si>
    <t>A</t>
  </si>
  <si>
    <t>PHYSICAL FACILITIES</t>
  </si>
  <si>
    <t>B</t>
  </si>
  <si>
    <t>RADIO SYSTEM</t>
  </si>
  <si>
    <t>C</t>
  </si>
  <si>
    <t>CONNECTIVITY NETWORK</t>
  </si>
  <si>
    <t>D</t>
  </si>
  <si>
    <t>DISPATCH CENTERS</t>
  </si>
  <si>
    <t>E</t>
  </si>
  <si>
    <t>G</t>
  </si>
  <si>
    <t>SERVICES</t>
  </si>
  <si>
    <t>TOTAL BASE SYSTEM</t>
  </si>
  <si>
    <t>GRAND TOTAL</t>
  </si>
  <si>
    <t>I</t>
  </si>
  <si>
    <t>J</t>
  </si>
  <si>
    <t>MAINTENANCE OPTIONS</t>
  </si>
  <si>
    <t>K</t>
  </si>
  <si>
    <t>PROJECT OPTIONS</t>
  </si>
  <si>
    <t>Section
(Worksheet)</t>
  </si>
  <si>
    <t>Note Reference</t>
  </si>
  <si>
    <t>Detailed Notes</t>
  </si>
  <si>
    <t>No.</t>
  </si>
  <si>
    <t>Description / Notes</t>
  </si>
  <si>
    <t>System and Equipment</t>
  </si>
  <si>
    <t>Equipment</t>
  </si>
  <si>
    <t>L</t>
  </si>
  <si>
    <t>L.1</t>
  </si>
  <si>
    <t>L.1.1</t>
  </si>
  <si>
    <t>L.1.2</t>
  </si>
  <si>
    <t>L.1.3</t>
  </si>
  <si>
    <t>L.2</t>
  </si>
  <si>
    <t>L.2.1</t>
  </si>
  <si>
    <t>L.2.2</t>
  </si>
  <si>
    <t>L.3</t>
  </si>
  <si>
    <t>L.3.1</t>
  </si>
  <si>
    <t>L.3.2</t>
  </si>
  <si>
    <t>L.3.3</t>
  </si>
  <si>
    <t>Bluetooth option</t>
  </si>
  <si>
    <t>Antennas</t>
  </si>
  <si>
    <t>Swivel Carrying Case</t>
  </si>
  <si>
    <t>Belt Clip</t>
  </si>
  <si>
    <t>Desk Charger</t>
  </si>
  <si>
    <t>Wall-Mount Adapter for Multi-Charger Unit</t>
  </si>
  <si>
    <t>Other Subscriber Related Costs</t>
  </si>
  <si>
    <t>Encryption Key Fill Device (KFD)</t>
  </si>
  <si>
    <t>Battery Analyzer</t>
  </si>
  <si>
    <t>P25 Link Layer Authentication</t>
  </si>
  <si>
    <t>Motorcycle</t>
  </si>
  <si>
    <t>Required Accessories</t>
  </si>
  <si>
    <t>Total</t>
  </si>
  <si>
    <t>Note</t>
  </si>
  <si>
    <t>Install</t>
  </si>
  <si>
    <t>Ref #</t>
  </si>
  <si>
    <t xml:space="preserve">PROJECT OPTIONS </t>
  </si>
  <si>
    <t>(To be Completed by Proposer)</t>
  </si>
  <si>
    <t>Other Options</t>
  </si>
  <si>
    <t>Option Cost Element &amp; Describe</t>
  </si>
  <si>
    <t>Spare Parts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</si>
  <si>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</si>
  <si>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</si>
  <si>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</si>
  <si>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</si>
  <si>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</si>
  <si>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</si>
  <si>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</si>
  <si>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</si>
  <si>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</si>
  <si>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</si>
  <si>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I.1</t>
  </si>
  <si>
    <t>Non-Radio Systems</t>
  </si>
  <si>
    <t>I.1.1</t>
  </si>
  <si>
    <t>I.1.2</t>
  </si>
  <si>
    <t>I.1.3</t>
  </si>
  <si>
    <t>I.1.4</t>
  </si>
  <si>
    <t>I.1.5</t>
  </si>
  <si>
    <t>I.1.6</t>
  </si>
  <si>
    <t>I.2</t>
  </si>
  <si>
    <t>I.2.1</t>
  </si>
  <si>
    <t>Fixed Equipment/Radio System</t>
  </si>
  <si>
    <t>I.2.2</t>
  </si>
  <si>
    <t>I.2.3</t>
  </si>
  <si>
    <t>Connective Network / Microwave System</t>
  </si>
  <si>
    <t>I.2.4</t>
  </si>
  <si>
    <t>Software Services Agreement</t>
  </si>
  <si>
    <t>Other Maintenance Related Costs</t>
  </si>
  <si>
    <t>Discount</t>
  </si>
  <si>
    <t>Description</t>
  </si>
  <si>
    <t>Labor</t>
  </si>
  <si>
    <t>Out-of-Pocket</t>
  </si>
  <si>
    <t>Services</t>
  </si>
  <si>
    <t>Expenses</t>
  </si>
  <si>
    <t>QTY</t>
  </si>
  <si>
    <t>Project Management</t>
  </si>
  <si>
    <t>Site Management</t>
  </si>
  <si>
    <t>Detailed Design Review</t>
  </si>
  <si>
    <t>Training</t>
  </si>
  <si>
    <t>Site Support Training (Physical Facilities)</t>
  </si>
  <si>
    <t>System Admin/Management Training</t>
  </si>
  <si>
    <t>System Overview Training</t>
  </si>
  <si>
    <t>Radio System Maintenance Training</t>
  </si>
  <si>
    <t>Network System Maintenance Training</t>
  </si>
  <si>
    <t>Field Acceptance Testing</t>
  </si>
  <si>
    <t>Cutover Support</t>
  </si>
  <si>
    <t>Install / Program</t>
  </si>
  <si>
    <t>QTY*Equipment</t>
  </si>
  <si>
    <t>QTY*Install</t>
  </si>
  <si>
    <t>E.1</t>
  </si>
  <si>
    <t>E.2</t>
  </si>
  <si>
    <t>OTAR option</t>
  </si>
  <si>
    <t>GPS Location Services option</t>
  </si>
  <si>
    <t>E.3</t>
  </si>
  <si>
    <t>E.4</t>
  </si>
  <si>
    <t>Spare Battery</t>
  </si>
  <si>
    <t>Lapel Speaker/Mic</t>
  </si>
  <si>
    <t>Lapel Speaker/Mic with Shoulder Mount Antenna (SMA)</t>
  </si>
  <si>
    <t>Intrinsically Safe Lapel Speaker/Mic</t>
  </si>
  <si>
    <t>Intrinsically Safe Lapel Speaker/Mic w/ SMA (Antenna)</t>
  </si>
  <si>
    <t>E.5</t>
  </si>
  <si>
    <t>E.6</t>
  </si>
  <si>
    <t>E.7</t>
  </si>
  <si>
    <t>E.8</t>
  </si>
  <si>
    <t>E.9</t>
  </si>
  <si>
    <t>Removals</t>
  </si>
  <si>
    <t>Mobiles</t>
  </si>
  <si>
    <t>Control Stations</t>
  </si>
  <si>
    <t>Dispatch Center 4</t>
  </si>
  <si>
    <t>D.1</t>
  </si>
  <si>
    <t>System Configuration and Programming</t>
  </si>
  <si>
    <t>D.2</t>
  </si>
  <si>
    <t>Console Dispatch Position</t>
  </si>
  <si>
    <t>D.2.1</t>
  </si>
  <si>
    <t>D.2.2</t>
  </si>
  <si>
    <t>D.2.3</t>
  </si>
  <si>
    <t>D.2.4</t>
  </si>
  <si>
    <t>D.3</t>
  </si>
  <si>
    <t>Console Dispatch Accessories</t>
  </si>
  <si>
    <t>D.3.1</t>
  </si>
  <si>
    <t>Transmit Foot Switch</t>
  </si>
  <si>
    <t>D.3.2</t>
  </si>
  <si>
    <t>Microphone</t>
  </si>
  <si>
    <t>D.3.3</t>
  </si>
  <si>
    <t>D.3.4</t>
  </si>
  <si>
    <t>Handset</t>
  </si>
  <si>
    <t>D.3.5</t>
  </si>
  <si>
    <t>Auxiliary Speaker</t>
  </si>
  <si>
    <t>D.3.6</t>
  </si>
  <si>
    <t>D.3.7</t>
  </si>
  <si>
    <t>D.3.8</t>
  </si>
  <si>
    <t>D.4</t>
  </si>
  <si>
    <t>Subsystem Integration</t>
  </si>
  <si>
    <t>D.4.1</t>
  </si>
  <si>
    <t>911/E911</t>
  </si>
  <si>
    <t>D.4.2</t>
  </si>
  <si>
    <t>Conventional Stations</t>
  </si>
  <si>
    <t>D.4.3</t>
  </si>
  <si>
    <t>Instant Recall Recorder (IRR)</t>
  </si>
  <si>
    <t>D.4.4</t>
  </si>
  <si>
    <t>D.4.5</t>
  </si>
  <si>
    <t>D.4.6</t>
  </si>
  <si>
    <t>Auxiliary I/O</t>
  </si>
  <si>
    <t>D.5</t>
  </si>
  <si>
    <t>Alarms</t>
  </si>
  <si>
    <t>D.5.1</t>
  </si>
  <si>
    <t>Master Terminal</t>
  </si>
  <si>
    <t>D.5.2</t>
  </si>
  <si>
    <t>Remote Terminal</t>
  </si>
  <si>
    <t>D.5.3</t>
  </si>
  <si>
    <t>D.5.4</t>
  </si>
  <si>
    <t>D.5.5</t>
  </si>
  <si>
    <t>D.6</t>
  </si>
  <si>
    <t>Audio Logging Recorder System</t>
  </si>
  <si>
    <t>D.6.1</t>
  </si>
  <si>
    <t>Purchase Price</t>
  </si>
  <si>
    <t>D.6.2</t>
  </si>
  <si>
    <t>Logging Recorder Operator Workstation</t>
  </si>
  <si>
    <t>D.6.3</t>
  </si>
  <si>
    <t>Archive Media</t>
  </si>
  <si>
    <t>D.6.4</t>
  </si>
  <si>
    <t>D.6.5</t>
  </si>
  <si>
    <t>D.6.6</t>
  </si>
  <si>
    <t>D.7</t>
  </si>
  <si>
    <t>Other Console Related Costs (List)</t>
  </si>
  <si>
    <t>D.7.1</t>
  </si>
  <si>
    <t>Dispatch Center Spares</t>
  </si>
  <si>
    <t>D.7.2</t>
  </si>
  <si>
    <t>D.7.3</t>
  </si>
  <si>
    <t>D.7.4</t>
  </si>
  <si>
    <t>D.7.5</t>
  </si>
  <si>
    <t>C.1</t>
  </si>
  <si>
    <t>Connectivity Network Design/Engineering/Support</t>
  </si>
  <si>
    <t>C.1.1</t>
  </si>
  <si>
    <t>Microwave Path Surveys</t>
  </si>
  <si>
    <t>C.1.2</t>
  </si>
  <si>
    <t>Transmission Engineering - Analysis &amp; Report</t>
  </si>
  <si>
    <t>C.1.3</t>
  </si>
  <si>
    <t>C.1.4</t>
  </si>
  <si>
    <t>C.1.5</t>
  </si>
  <si>
    <t>C.1.6</t>
  </si>
  <si>
    <t>C.1.7</t>
  </si>
  <si>
    <t>C.1.8</t>
  </si>
  <si>
    <t>C.2</t>
  </si>
  <si>
    <t>Microwave Radios</t>
  </si>
  <si>
    <t>C.2.1</t>
  </si>
  <si>
    <t>Microwave Radio</t>
  </si>
  <si>
    <t>C.2.2</t>
  </si>
  <si>
    <t>Power Amplifier - Low</t>
  </si>
  <si>
    <t>C.2.3</t>
  </si>
  <si>
    <t>Power Amplifier - Medium</t>
  </si>
  <si>
    <t>C.2.4</t>
  </si>
  <si>
    <t>Power Amplifier - High</t>
  </si>
  <si>
    <t>C.2.5</t>
  </si>
  <si>
    <t>Orderwire</t>
  </si>
  <si>
    <t>C.2.6</t>
  </si>
  <si>
    <t>C.2.7</t>
  </si>
  <si>
    <t>C.2.8</t>
  </si>
  <si>
    <t>C.2.9</t>
  </si>
  <si>
    <t>C.2.10</t>
  </si>
  <si>
    <t>C.3</t>
  </si>
  <si>
    <t>Networking Equipment</t>
  </si>
  <si>
    <t>C.3.1</t>
  </si>
  <si>
    <t>MPLS Router</t>
  </si>
  <si>
    <t>C.3.2</t>
  </si>
  <si>
    <t>C.3.3</t>
  </si>
  <si>
    <t>Switch</t>
  </si>
  <si>
    <t>C.3.4</t>
  </si>
  <si>
    <t>Fiberoptic Equipment</t>
  </si>
  <si>
    <t>C.3.5</t>
  </si>
  <si>
    <t>C.3.6</t>
  </si>
  <si>
    <t>C.3.7</t>
  </si>
  <si>
    <t>C.3.8</t>
  </si>
  <si>
    <t>C.3.9</t>
  </si>
  <si>
    <t>C.4</t>
  </si>
  <si>
    <t>Microwave Antenna System</t>
  </si>
  <si>
    <t>C.4.1</t>
  </si>
  <si>
    <t>Antenna w/ Radome Dual Polarized</t>
  </si>
  <si>
    <t>C.4.2</t>
  </si>
  <si>
    <t>Antenna w/ Radome Single Polarized</t>
  </si>
  <si>
    <t>C.4.3</t>
  </si>
  <si>
    <t>Waveguide Bridge</t>
  </si>
  <si>
    <t>C.4.4</t>
  </si>
  <si>
    <t>Waveguide Entry Port</t>
  </si>
  <si>
    <t>C.4.5</t>
  </si>
  <si>
    <t>Antenna Pipe-Mount</t>
  </si>
  <si>
    <t>C.4.6</t>
  </si>
  <si>
    <t>Antenna Waveguide &amp; Miscellaneous Hardware</t>
  </si>
  <si>
    <t>C.4.7</t>
  </si>
  <si>
    <t>Solid Twist, H &amp; E Bends</t>
  </si>
  <si>
    <t>C.4.8</t>
  </si>
  <si>
    <t>Hardware Kits</t>
  </si>
  <si>
    <t>C.4.9</t>
  </si>
  <si>
    <t>Grounding Kits</t>
  </si>
  <si>
    <t>C.4.10</t>
  </si>
  <si>
    <t>Automatic Dehydrator System</t>
  </si>
  <si>
    <t>C.4.11</t>
  </si>
  <si>
    <t>C.4.12</t>
  </si>
  <si>
    <t>C.4.13</t>
  </si>
  <si>
    <t>C.5</t>
  </si>
  <si>
    <t>Network Management System</t>
  </si>
  <si>
    <t>C.5.1</t>
  </si>
  <si>
    <t>Master Server &amp; Console Terminal</t>
  </si>
  <si>
    <t>C.5.2</t>
  </si>
  <si>
    <t>Secondary Master Terminal</t>
  </si>
  <si>
    <t>C.5.3</t>
  </si>
  <si>
    <t>Remote Alarm Unit</t>
  </si>
  <si>
    <t>C.5.4</t>
  </si>
  <si>
    <t>GUI Software</t>
  </si>
  <si>
    <t>C.5.5</t>
  </si>
  <si>
    <t>VPN Access</t>
  </si>
  <si>
    <t>C.5.6</t>
  </si>
  <si>
    <t>C.5.7</t>
  </si>
  <si>
    <t>C.5.8</t>
  </si>
  <si>
    <t>C.6</t>
  </si>
  <si>
    <t>Connectivity Network Power Equipment</t>
  </si>
  <si>
    <t>C.6.1</t>
  </si>
  <si>
    <t>Redundant Chargers (-48 VDC) &amp; Powerboard Rack</t>
  </si>
  <si>
    <t>C.6.2</t>
  </si>
  <si>
    <t>Battery System (-48 VDC)</t>
  </si>
  <si>
    <t>C.6.3</t>
  </si>
  <si>
    <t>C.6.4</t>
  </si>
  <si>
    <t>C.6.5</t>
  </si>
  <si>
    <t>C.7</t>
  </si>
  <si>
    <t>Other Connectivity Network Related Costs</t>
  </si>
  <si>
    <t>C.7.1</t>
  </si>
  <si>
    <t>C.7.2</t>
  </si>
  <si>
    <t>C.7.3</t>
  </si>
  <si>
    <t>C.7.4</t>
  </si>
  <si>
    <t>C.7.5</t>
  </si>
  <si>
    <t>C.7.6</t>
  </si>
  <si>
    <t xml:space="preserve">RADIO SYSTEM </t>
  </si>
  <si>
    <t>B.1</t>
  </si>
  <si>
    <t>B.2</t>
  </si>
  <si>
    <t>B.2.1</t>
  </si>
  <si>
    <t>B.2.2</t>
  </si>
  <si>
    <t>Simulcast Control Equipment</t>
  </si>
  <si>
    <t>B.2.3</t>
  </si>
  <si>
    <t>High Stability Frequency Source</t>
  </si>
  <si>
    <t>B.2.4</t>
  </si>
  <si>
    <t>Network Equipment</t>
  </si>
  <si>
    <t>B.2.5</t>
  </si>
  <si>
    <t>B.2.6</t>
  </si>
  <si>
    <t>B.2.7</t>
  </si>
  <si>
    <t>B.3</t>
  </si>
  <si>
    <t>Individual Site Control Equipment</t>
  </si>
  <si>
    <t>B.3.1</t>
  </si>
  <si>
    <t>B.3.2</t>
  </si>
  <si>
    <t>B.3.3</t>
  </si>
  <si>
    <t>B.3.4</t>
  </si>
  <si>
    <t>B.3.5</t>
  </si>
  <si>
    <t>B.3.6</t>
  </si>
  <si>
    <t>B.3.7</t>
  </si>
  <si>
    <t>B.4</t>
  </si>
  <si>
    <t>B.4.1</t>
  </si>
  <si>
    <t>B.4.2</t>
  </si>
  <si>
    <t>B.4.3</t>
  </si>
  <si>
    <t>B.4.4</t>
  </si>
  <si>
    <t>B.4.5</t>
  </si>
  <si>
    <t>B.4.6</t>
  </si>
  <si>
    <t>B.4.7</t>
  </si>
  <si>
    <t>B.4.8</t>
  </si>
  <si>
    <t>B.5</t>
  </si>
  <si>
    <t>Repeaters</t>
  </si>
  <si>
    <t>B.5.1</t>
  </si>
  <si>
    <t>B.5.2</t>
  </si>
  <si>
    <t>B.5.3</t>
  </si>
  <si>
    <t>B.5.4</t>
  </si>
  <si>
    <t>B.5.5</t>
  </si>
  <si>
    <t>B.5.6</t>
  </si>
  <si>
    <t>B.5.7</t>
  </si>
  <si>
    <t>B.5.8</t>
  </si>
  <si>
    <t>B.6</t>
  </si>
  <si>
    <t>Transmit Antenna System</t>
  </si>
  <si>
    <t>B.6.1</t>
  </si>
  <si>
    <t>Combiner</t>
  </si>
  <si>
    <t>B.6.2</t>
  </si>
  <si>
    <t>B.6.3</t>
  </si>
  <si>
    <t>B.6.4</t>
  </si>
  <si>
    <t>B.6.5</t>
  </si>
  <si>
    <t>B.6.6</t>
  </si>
  <si>
    <t>B.7</t>
  </si>
  <si>
    <t>Receive Antenna System</t>
  </si>
  <si>
    <t>B.7.1</t>
  </si>
  <si>
    <t>B.7.2</t>
  </si>
  <si>
    <t>B.7.3</t>
  </si>
  <si>
    <t>B.7.4</t>
  </si>
  <si>
    <t>B.7.5</t>
  </si>
  <si>
    <t>B.7.6</t>
  </si>
  <si>
    <t>B.8</t>
  </si>
  <si>
    <t>B.8.1</t>
  </si>
  <si>
    <t>B.8.2</t>
  </si>
  <si>
    <t>B.8.3</t>
  </si>
  <si>
    <t>B.8.4</t>
  </si>
  <si>
    <t>B.8.5</t>
  </si>
  <si>
    <t>B.8.6</t>
  </si>
  <si>
    <t>B.8.7</t>
  </si>
  <si>
    <t>B.9</t>
  </si>
  <si>
    <t>B.9.1</t>
  </si>
  <si>
    <t>B.9.2</t>
  </si>
  <si>
    <t>B.9.3</t>
  </si>
  <si>
    <t>B.9.4</t>
  </si>
  <si>
    <t>B.9.5</t>
  </si>
  <si>
    <t>B.9.6</t>
  </si>
  <si>
    <t>B.9.7</t>
  </si>
  <si>
    <t>B.10</t>
  </si>
  <si>
    <t>B.10.1</t>
  </si>
  <si>
    <t>B.10.2</t>
  </si>
  <si>
    <t>B.10.3</t>
  </si>
  <si>
    <t>B.10.4</t>
  </si>
  <si>
    <t>A.1</t>
  </si>
  <si>
    <t>A.1.1</t>
  </si>
  <si>
    <t>A.1.2</t>
  </si>
  <si>
    <t>A.1.3</t>
  </si>
  <si>
    <t>A.1.4</t>
  </si>
  <si>
    <t>A.1.5</t>
  </si>
  <si>
    <t>A.2</t>
  </si>
  <si>
    <t>Site Development</t>
  </si>
  <si>
    <t>A.2.1</t>
  </si>
  <si>
    <t>A.2.2</t>
  </si>
  <si>
    <t>Fencing</t>
  </si>
  <si>
    <t>A.2.3</t>
  </si>
  <si>
    <t>A.2.4</t>
  </si>
  <si>
    <t>Site Grounding</t>
  </si>
  <si>
    <t>A.2.5</t>
  </si>
  <si>
    <t>A.2.6</t>
  </si>
  <si>
    <t>Last Mile Power</t>
  </si>
  <si>
    <t>A.2.7</t>
  </si>
  <si>
    <t>A.2.8</t>
  </si>
  <si>
    <t>A.2.9</t>
  </si>
  <si>
    <t>A.3</t>
  </si>
  <si>
    <t>Equipment Enclosures</t>
  </si>
  <si>
    <t>A.3.1</t>
  </si>
  <si>
    <t>A.3.2</t>
  </si>
  <si>
    <t>A.3.3</t>
  </si>
  <si>
    <t>Grounding System</t>
  </si>
  <si>
    <t>A.3.4</t>
  </si>
  <si>
    <t>HVAC Equipment</t>
  </si>
  <si>
    <t>A.3.5</t>
  </si>
  <si>
    <t>Fire Protection Equipment</t>
  </si>
  <si>
    <t>A.3.6</t>
  </si>
  <si>
    <t>Electrical Work</t>
  </si>
  <si>
    <t>A.3.7</t>
  </si>
  <si>
    <t>A.3.8</t>
  </si>
  <si>
    <t>A.3.9</t>
  </si>
  <si>
    <t>A.4</t>
  </si>
  <si>
    <t>Radio/Microwave Towers</t>
  </si>
  <si>
    <t>A.4.2</t>
  </si>
  <si>
    <t>A.4.3</t>
  </si>
  <si>
    <t>Tower Lighting</t>
  </si>
  <si>
    <t>A.4.4</t>
  </si>
  <si>
    <t>A.4.5</t>
  </si>
  <si>
    <t>A.4.6</t>
  </si>
  <si>
    <t>Antenna Relocation</t>
  </si>
  <si>
    <t>A.4.7</t>
  </si>
  <si>
    <t>A.4.8</t>
  </si>
  <si>
    <t>A.4.9</t>
  </si>
  <si>
    <t>A.4.10</t>
  </si>
  <si>
    <t>A.5</t>
  </si>
  <si>
    <t>Back-up Power Systems</t>
  </si>
  <si>
    <t>A.5.1</t>
  </si>
  <si>
    <t>Emergency Generator</t>
  </si>
  <si>
    <t>A.5.1.1</t>
  </si>
  <si>
    <t>A.5.1.2</t>
  </si>
  <si>
    <t>A.5.1.3</t>
  </si>
  <si>
    <t>Fuel Tank and System</t>
  </si>
  <si>
    <t>A.5.1.4</t>
  </si>
  <si>
    <t>A.5.1.5</t>
  </si>
  <si>
    <t>A.5.2</t>
  </si>
  <si>
    <t>Battery/Charger System</t>
  </si>
  <si>
    <t>A.5.2.1</t>
  </si>
  <si>
    <t>A.5.2.2</t>
  </si>
  <si>
    <t>A.5.3</t>
  </si>
  <si>
    <t>UPS System</t>
  </si>
  <si>
    <t>A.5.3.1</t>
  </si>
  <si>
    <t>A.5.3.2</t>
  </si>
  <si>
    <t>A.6</t>
  </si>
  <si>
    <t>A.6.1</t>
  </si>
  <si>
    <t>A.6.2</t>
  </si>
  <si>
    <t>A.7</t>
  </si>
  <si>
    <t>Other Site Related Costs (List)</t>
  </si>
  <si>
    <t>A.7.1</t>
  </si>
  <si>
    <t>A.7.2</t>
  </si>
  <si>
    <t>A.7.3</t>
  </si>
  <si>
    <t>A.7.4</t>
  </si>
  <si>
    <t>A.7.5</t>
  </si>
  <si>
    <t>A.7.6</t>
  </si>
  <si>
    <t>\</t>
  </si>
  <si>
    <t>Dispatch Center 5</t>
  </si>
  <si>
    <t>13th Year Maintenance</t>
  </si>
  <si>
    <t>14th Year Maintenance</t>
  </si>
  <si>
    <t>15th Year Maintenance</t>
  </si>
  <si>
    <t>12th Year Maintenance</t>
  </si>
  <si>
    <t>11th Year Maintenance</t>
  </si>
  <si>
    <t>10th Year Maintenance</t>
  </si>
  <si>
    <t>9th Year Maintenance</t>
  </si>
  <si>
    <t>8th Year Maintenance</t>
  </si>
  <si>
    <t>7th Year Maintenance</t>
  </si>
  <si>
    <t>6th Year Maintenance</t>
  </si>
  <si>
    <t>5th Year Maintenance</t>
  </si>
  <si>
    <t>4th Year Maintenance</t>
  </si>
  <si>
    <t>3rd Year Maintenance</t>
  </si>
  <si>
    <t>2nd Year Maintenance</t>
  </si>
  <si>
    <t>Logging Recorder</t>
  </si>
  <si>
    <t>1st Year Warranty / Maintenance</t>
  </si>
  <si>
    <t>PUBLIC SAFETY SUBSCRIBER EQUIPMENT</t>
  </si>
  <si>
    <t>F</t>
  </si>
  <si>
    <t>NON-PUBLIC SAFETY SUBSCRIBER EQUIPMENT</t>
  </si>
  <si>
    <t>AES Multikey Encryption option</t>
  </si>
  <si>
    <t>PTT Cellular Application option</t>
  </si>
  <si>
    <t>Leather Carrying Case</t>
  </si>
  <si>
    <t>F.1</t>
  </si>
  <si>
    <t>F.2</t>
  </si>
  <si>
    <t>F.2.1</t>
  </si>
  <si>
    <t>F.2.2</t>
  </si>
  <si>
    <t>F.2.3</t>
  </si>
  <si>
    <t>F.2.4</t>
  </si>
  <si>
    <t>F.2.5</t>
  </si>
  <si>
    <t>F.3</t>
  </si>
  <si>
    <t>F.3.1</t>
  </si>
  <si>
    <t>F.3.2</t>
  </si>
  <si>
    <t>F.3.3</t>
  </si>
  <si>
    <t>F.3.4</t>
  </si>
  <si>
    <t>F.3.5</t>
  </si>
  <si>
    <t>F.5</t>
  </si>
  <si>
    <t>F.5.1</t>
  </si>
  <si>
    <t>F.5.2</t>
  </si>
  <si>
    <t>F.5.3</t>
  </si>
  <si>
    <t>F.6</t>
  </si>
  <si>
    <t>F.6.1</t>
  </si>
  <si>
    <t>F.6.2</t>
  </si>
  <si>
    <t>F.6.3</t>
  </si>
  <si>
    <t>F.6.4</t>
  </si>
  <si>
    <t>F.6.5</t>
  </si>
  <si>
    <t>F.6.6</t>
  </si>
  <si>
    <t>F.6.7</t>
  </si>
  <si>
    <t>F.7</t>
  </si>
  <si>
    <t>F.7.1</t>
  </si>
  <si>
    <t>F.7.2</t>
  </si>
  <si>
    <t>F.7.3</t>
  </si>
  <si>
    <t>F.7.4</t>
  </si>
  <si>
    <t>L.1.1.1</t>
  </si>
  <si>
    <t>L.1.1.2</t>
  </si>
  <si>
    <t>L.1.1.3</t>
  </si>
  <si>
    <t>L.1.1.4</t>
  </si>
  <si>
    <t>L.1.1.5</t>
  </si>
  <si>
    <t>L.1.1.6</t>
  </si>
  <si>
    <t>L.1.1.7</t>
  </si>
  <si>
    <t>L.1.2.1</t>
  </si>
  <si>
    <t>L.1.2.2</t>
  </si>
  <si>
    <t>L.1.2.3</t>
  </si>
  <si>
    <t>L.1.2.4</t>
  </si>
  <si>
    <t>L.1.3.1</t>
  </si>
  <si>
    <t>L.1.3.2</t>
  </si>
  <si>
    <t>L.1.3.3</t>
  </si>
  <si>
    <t>L.1.3.4</t>
  </si>
  <si>
    <t>L.2.1.1</t>
  </si>
  <si>
    <t>L.2.1.2</t>
  </si>
  <si>
    <t>L.2.1.3</t>
  </si>
  <si>
    <t>L.2.2.1</t>
  </si>
  <si>
    <t>L.2.2.2</t>
  </si>
  <si>
    <t>L.2.2.3</t>
  </si>
  <si>
    <t>Desktop Microphone</t>
  </si>
  <si>
    <t>Vehicular Portable Charger</t>
  </si>
  <si>
    <t>Install &amp; Program</t>
  </si>
  <si>
    <t>INFRASTRUCTURE COSTS</t>
  </si>
  <si>
    <t>INFRASTRUCTURE SERVICES</t>
  </si>
  <si>
    <t>J.11</t>
  </si>
  <si>
    <t>J.12</t>
  </si>
  <si>
    <t>J.13</t>
  </si>
  <si>
    <t>E.10</t>
  </si>
  <si>
    <t>Coverage Testing</t>
  </si>
  <si>
    <t>As-Built Documentation</t>
  </si>
  <si>
    <t>Tower Mapping</t>
  </si>
  <si>
    <t>A.4.11</t>
  </si>
  <si>
    <t>Tower Structural Analysis</t>
  </si>
  <si>
    <t>A.3.10</t>
  </si>
  <si>
    <t>Automatic Transfer Switch</t>
  </si>
  <si>
    <t>A.5.1.6</t>
  </si>
  <si>
    <t>I.1.7</t>
  </si>
  <si>
    <t>Note
Ref #</t>
  </si>
  <si>
    <t>SUBSCRIBER  COSTS</t>
  </si>
  <si>
    <t>E.11</t>
  </si>
  <si>
    <t>E.12</t>
  </si>
  <si>
    <t>E.13</t>
  </si>
  <si>
    <t>E.14</t>
  </si>
  <si>
    <t>E.15</t>
  </si>
  <si>
    <t>E.16</t>
  </si>
  <si>
    <t>System Engineering</t>
  </si>
  <si>
    <t>Geotechnical Investigation</t>
  </si>
  <si>
    <t>Access Road / Parking Area</t>
  </si>
  <si>
    <t>Foundation</t>
  </si>
  <si>
    <t>Foundation Pad(s)</t>
  </si>
  <si>
    <t>Purchase Land Property</t>
  </si>
  <si>
    <t>Purchase Shelter / Building</t>
  </si>
  <si>
    <t>Upgrade Existing Shelter / Building</t>
  </si>
  <si>
    <t>Purchase Generator, ATS, Fuel Tank &amp; System</t>
  </si>
  <si>
    <t>Purchase DC Power System</t>
  </si>
  <si>
    <t>Purchase UPS System</t>
  </si>
  <si>
    <t>Utilities (Prime Power)</t>
  </si>
  <si>
    <t>Surge Protection</t>
  </si>
  <si>
    <t>Remediation Site Grounding, Fencing, Road, etc.</t>
  </si>
  <si>
    <t>Upgrade Tower</t>
  </si>
  <si>
    <t>Remediation Generator Engine, ATS, Tank, etc.</t>
  </si>
  <si>
    <t>Remediation Batteries, Charger System, etc.</t>
  </si>
  <si>
    <t>Remediation Battery, UPS System, etc.</t>
  </si>
  <si>
    <t>A.2.10</t>
  </si>
  <si>
    <t>A.2.11</t>
  </si>
  <si>
    <t>A.3.11</t>
  </si>
  <si>
    <t>A.3.12</t>
  </si>
  <si>
    <t>A.3.13</t>
  </si>
  <si>
    <t>Clear / Grade (Site Preparation)</t>
  </si>
  <si>
    <t>Zoning - City / County Planning Board</t>
  </si>
  <si>
    <t>A.1.6</t>
  </si>
  <si>
    <t>A.5.1.7</t>
  </si>
  <si>
    <t>A.5.2.3</t>
  </si>
  <si>
    <t>A.5.3.3</t>
  </si>
  <si>
    <t>Trunked Control Equipment</t>
  </si>
  <si>
    <t>Tower-top Preamplifier</t>
  </si>
  <si>
    <t>Multicoupler</t>
  </si>
  <si>
    <t>B.7.7</t>
  </si>
  <si>
    <t>System Staging  &amp; Testing</t>
  </si>
  <si>
    <t>Conventional Gateway</t>
  </si>
  <si>
    <t>Mutual Aid</t>
  </si>
  <si>
    <t>Upgrade Existing Desktop</t>
  </si>
  <si>
    <t>D.2.5</t>
  </si>
  <si>
    <t>Paging System</t>
  </si>
  <si>
    <t>FCC Licensing Microwave Paths</t>
  </si>
  <si>
    <t>Training Microwave Network</t>
  </si>
  <si>
    <t>C.1.9</t>
  </si>
  <si>
    <t>C.1.10</t>
  </si>
  <si>
    <t>Rx Antenna</t>
  </si>
  <si>
    <t>Rx Antenna System (transmission lines, etc.)</t>
  </si>
  <si>
    <t>Tx Antenna</t>
  </si>
  <si>
    <t>B.6.7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</si>
  <si>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</si>
  <si>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</si>
  <si>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</si>
  <si>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</si>
  <si>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</si>
  <si>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</si>
  <si>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</si>
  <si>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</si>
  <si>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</si>
  <si>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</si>
  <si>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OTAP option</t>
  </si>
  <si>
    <t>Single Band</t>
  </si>
  <si>
    <t>Quantity of Subscribers</t>
  </si>
  <si>
    <t>L.1.1.8</t>
  </si>
  <si>
    <t>Intrinsically Safe Radio (Fire model) option</t>
  </si>
  <si>
    <t>Alignment, Optimization, &amp; Field Testing</t>
  </si>
  <si>
    <t>Dual Band</t>
  </si>
  <si>
    <t>All Band</t>
  </si>
  <si>
    <t>OTAP</t>
  </si>
  <si>
    <t>GPS Location Services</t>
  </si>
  <si>
    <t>Bluetooth</t>
  </si>
  <si>
    <t>AES Multikey Encryption</t>
  </si>
  <si>
    <t>F.2.1.1</t>
  </si>
  <si>
    <t>Dash Mount</t>
  </si>
  <si>
    <t>Trunk Mount</t>
  </si>
  <si>
    <t>In-Band</t>
  </si>
  <si>
    <t>Cross-Band</t>
  </si>
  <si>
    <t>DVR (Digital Vehicular Repeater)</t>
  </si>
  <si>
    <t>OTAR</t>
  </si>
  <si>
    <t>Features</t>
  </si>
  <si>
    <t>F.2.1.2</t>
  </si>
  <si>
    <t>F.2.1.3</t>
  </si>
  <si>
    <t>F.2.1.4</t>
  </si>
  <si>
    <t>F.2.2.1</t>
  </si>
  <si>
    <t>F.2.2.2</t>
  </si>
  <si>
    <t>F.2.2.3</t>
  </si>
  <si>
    <t>F.2.2.4</t>
  </si>
  <si>
    <t>F.2.3.1</t>
  </si>
  <si>
    <t>F.2.3.2</t>
  </si>
  <si>
    <t>F.2.3.3</t>
  </si>
  <si>
    <t>F.2.3.4</t>
  </si>
  <si>
    <t>F.2.4.1</t>
  </si>
  <si>
    <t>F.2.4.2</t>
  </si>
  <si>
    <t>F.2.5.1</t>
  </si>
  <si>
    <t>F.2.5.2</t>
  </si>
  <si>
    <t>F.2.5.3</t>
  </si>
  <si>
    <t>F.2.5.4</t>
  </si>
  <si>
    <t>F.2.5.5</t>
  </si>
  <si>
    <t>F.2.5.6</t>
  </si>
  <si>
    <t>F.2.5.7</t>
  </si>
  <si>
    <t>F.2.5.8</t>
  </si>
  <si>
    <t>F.2.5.9</t>
  </si>
  <si>
    <t>F.2.5.10</t>
  </si>
  <si>
    <t>F.2.5.11</t>
  </si>
  <si>
    <t>Full Keypad - Standard</t>
  </si>
  <si>
    <t>Full Keypad - Intrinsically Safe</t>
  </si>
  <si>
    <t>Limited Keypad - Standard</t>
  </si>
  <si>
    <t>Limited Keypad - Intrinsically Safe</t>
  </si>
  <si>
    <t>No Keypad - Standard</t>
  </si>
  <si>
    <t>No Keypad - Intrinsically Safe</t>
  </si>
  <si>
    <t>F.3.1.1</t>
  </si>
  <si>
    <t>F.3.1.2</t>
  </si>
  <si>
    <t>F.3.1.3</t>
  </si>
  <si>
    <t>F.3.1.4</t>
  </si>
  <si>
    <t>F.3.1.6</t>
  </si>
  <si>
    <t>F.3.2.1</t>
  </si>
  <si>
    <t>F.3.2.2</t>
  </si>
  <si>
    <t>F.3.2.3</t>
  </si>
  <si>
    <t>F.3.2.4</t>
  </si>
  <si>
    <t>F.3.2.6</t>
  </si>
  <si>
    <t>F.3.3.1</t>
  </si>
  <si>
    <t>F.3.3.2</t>
  </si>
  <si>
    <t>F.3.4.3</t>
  </si>
  <si>
    <t>F.3.3.3</t>
  </si>
  <si>
    <t>F.3.3.4</t>
  </si>
  <si>
    <t>F.3.3.6</t>
  </si>
  <si>
    <t>F.3.4.1</t>
  </si>
  <si>
    <t>F.3.4.2</t>
  </si>
  <si>
    <t>F.3.4.4</t>
  </si>
  <si>
    <t>F.3.4.6</t>
  </si>
  <si>
    <t>F.3.4.7</t>
  </si>
  <si>
    <t>F.3.4.8</t>
  </si>
  <si>
    <t>F.3.4.9</t>
  </si>
  <si>
    <t>F.3.4.10</t>
  </si>
  <si>
    <t>F.3.4.11</t>
  </si>
  <si>
    <t>Accessories</t>
  </si>
  <si>
    <t>F.3.5.1</t>
  </si>
  <si>
    <t>F.3.5.2</t>
  </si>
  <si>
    <t>F.3.5.3</t>
  </si>
  <si>
    <t>F.3.5.4</t>
  </si>
  <si>
    <t>F.3.5.5</t>
  </si>
  <si>
    <t>F.3.5.6</t>
  </si>
  <si>
    <t>F.3.5.7</t>
  </si>
  <si>
    <t>F.3.5.8</t>
  </si>
  <si>
    <t>F.3.5.9</t>
  </si>
  <si>
    <t>F.3.5.10</t>
  </si>
  <si>
    <t>F.3.5.11</t>
  </si>
  <si>
    <t>F.3.5.12</t>
  </si>
  <si>
    <t>F.3.5.13</t>
  </si>
  <si>
    <t>F.3.5.14</t>
  </si>
  <si>
    <t>F.3.5.15</t>
  </si>
  <si>
    <t>F.3.5.16</t>
  </si>
  <si>
    <t>F.3.5.17</t>
  </si>
  <si>
    <t>F.4</t>
  </si>
  <si>
    <t>F.4.1</t>
  </si>
  <si>
    <t>Desktop Installation</t>
  </si>
  <si>
    <t>Equipment Rack Installation - Console Controlled</t>
  </si>
  <si>
    <t>F.4.2</t>
  </si>
  <si>
    <t>F.4.3</t>
  </si>
  <si>
    <t>F.4.4</t>
  </si>
  <si>
    <t>F.4.5</t>
  </si>
  <si>
    <t>F.4.1.1</t>
  </si>
  <si>
    <t>F.4.1.2</t>
  </si>
  <si>
    <t>F.4.1.3</t>
  </si>
  <si>
    <t>F.4.2.1</t>
  </si>
  <si>
    <t>F.4.2.2</t>
  </si>
  <si>
    <t>F.4.2.3</t>
  </si>
  <si>
    <t>F.4.3.1</t>
  </si>
  <si>
    <t>F.4.3.2</t>
  </si>
  <si>
    <t>F.4.3.3</t>
  </si>
  <si>
    <t>F.4.4.1</t>
  </si>
  <si>
    <t>F.4.4.2</t>
  </si>
  <si>
    <t>F.4.4.3</t>
  </si>
  <si>
    <t>F.4.4.4</t>
  </si>
  <si>
    <t>F.4.4.5</t>
  </si>
  <si>
    <t>F.4.4.6</t>
  </si>
  <si>
    <t>F.4.5.1</t>
  </si>
  <si>
    <t>F.4.5.2</t>
  </si>
  <si>
    <t>F.4.5.3</t>
  </si>
  <si>
    <t>F.4.5.4</t>
  </si>
  <si>
    <t>Enable P25 Phase 2 Operation (TDMA)</t>
  </si>
  <si>
    <t>Enable additional frequency bands in capable units</t>
  </si>
  <si>
    <t>Standard Mount</t>
  </si>
  <si>
    <t>Whip Mount</t>
  </si>
  <si>
    <t>F.2.6</t>
  </si>
  <si>
    <t>F.2.6.1</t>
  </si>
  <si>
    <t>F.2.6.2</t>
  </si>
  <si>
    <t>F.2.6.3</t>
  </si>
  <si>
    <t>F.2.6.4</t>
  </si>
  <si>
    <t>F.2.6.5</t>
  </si>
  <si>
    <t>F.2.6.6</t>
  </si>
  <si>
    <t>F.5.3.1</t>
  </si>
  <si>
    <t>F.5.3.2</t>
  </si>
  <si>
    <t>F.5.3.3</t>
  </si>
  <si>
    <t>F.5.3.4</t>
  </si>
  <si>
    <t>F.5.3.5</t>
  </si>
  <si>
    <t>F.5.3.6</t>
  </si>
  <si>
    <t>F.5.3.7</t>
  </si>
  <si>
    <t>F.5.3.8</t>
  </si>
  <si>
    <t>F.5.3.9</t>
  </si>
  <si>
    <t>F.5.3.10</t>
  </si>
  <si>
    <t>F.5.3.11</t>
  </si>
  <si>
    <t>Single Band P25 Digital Pagers</t>
  </si>
  <si>
    <t>Dual Band P25 Digital Pagers</t>
  </si>
  <si>
    <t>Agency / Department /Office Name</t>
  </si>
  <si>
    <t>F.3.1.5</t>
  </si>
  <si>
    <t>F.3.2.5</t>
  </si>
  <si>
    <t>F.3.3.5</t>
  </si>
  <si>
    <t>F.3.4.5</t>
  </si>
  <si>
    <t>Lease Emergency Generator</t>
  </si>
  <si>
    <t>Lease Emergency Generator - Installation to end of warranty</t>
  </si>
  <si>
    <t>New Tower &amp; Foundation</t>
  </si>
  <si>
    <t>Systemwide Control Equipment</t>
  </si>
  <si>
    <t>Interoperability</t>
  </si>
  <si>
    <t>Mutual Aid (Conventional) Repeater - VHF</t>
  </si>
  <si>
    <t>Mutual Aid (Conventional) Repeater - UHF</t>
  </si>
  <si>
    <t>Mutual Aid (Conventional) Repeater - 700 MHz</t>
  </si>
  <si>
    <t>Mutual Aid (Conventional) Repeater - 800 MHz</t>
  </si>
  <si>
    <t>Interoperability Gateway</t>
  </si>
  <si>
    <t>Interoperability Gateway License</t>
  </si>
  <si>
    <t>ISSI</t>
  </si>
  <si>
    <t>ISSI License</t>
  </si>
  <si>
    <t>Factory Integration &amp; Staging</t>
  </si>
  <si>
    <t>B.8.8</t>
  </si>
  <si>
    <t>Other Radio System Infrastructure Related Costs</t>
  </si>
  <si>
    <t>Desktop - New</t>
  </si>
  <si>
    <t>Interoperability Gateways</t>
  </si>
  <si>
    <t>CSSI</t>
  </si>
  <si>
    <t>System Optimization</t>
  </si>
  <si>
    <t>Fleetmapping</t>
  </si>
  <si>
    <t>E.17</t>
  </si>
  <si>
    <t>MAINTENANCE COSTS (Year 2 thru Year 15)</t>
  </si>
  <si>
    <t xml:space="preserve">Leased Connectivity Lines </t>
  </si>
  <si>
    <t>I.2.1.1</t>
  </si>
  <si>
    <t>I.2.1.2</t>
  </si>
  <si>
    <t>I.2.1.3</t>
  </si>
  <si>
    <t>I.2.1.4</t>
  </si>
  <si>
    <t>ONGOING COSTS (Year 2 thru Year 15)</t>
  </si>
  <si>
    <t>I.2.1.5</t>
  </si>
  <si>
    <t>I.2.2.1</t>
  </si>
  <si>
    <t>I.2.2.2</t>
  </si>
  <si>
    <t>I.2.2.3</t>
  </si>
  <si>
    <t>I.2.2.4</t>
  </si>
  <si>
    <t>I.2.2.5</t>
  </si>
  <si>
    <t>I.2.2.6</t>
  </si>
  <si>
    <t>I.2.3.1</t>
  </si>
  <si>
    <t>I.2.3.2</t>
  </si>
  <si>
    <t>I.2.3.3</t>
  </si>
  <si>
    <t>I.2.3.4</t>
  </si>
  <si>
    <t>I.2.4.1</t>
  </si>
  <si>
    <t>I.2.4.2</t>
  </si>
  <si>
    <t>I.2.4.3</t>
  </si>
  <si>
    <t>I.2.4.4</t>
  </si>
  <si>
    <t>I.2.4.5</t>
  </si>
  <si>
    <t>I.2.4.6</t>
  </si>
  <si>
    <t>ONGOING COSTS  (Year 2 thru Year 15)</t>
  </si>
  <si>
    <t>A.6.3</t>
  </si>
  <si>
    <t>Tower(s)</t>
  </si>
  <si>
    <t>Antennas &amp; Lines</t>
  </si>
  <si>
    <t>Shelter(s)</t>
  </si>
  <si>
    <t>A.6.4</t>
  </si>
  <si>
    <t>Legacy Equipment</t>
  </si>
  <si>
    <t>Removals / Relocation</t>
  </si>
  <si>
    <t>A.6.5</t>
  </si>
  <si>
    <t>A.6.6</t>
  </si>
  <si>
    <t>A.6.7</t>
  </si>
  <si>
    <t>Radio Network Management System (NMS)</t>
  </si>
  <si>
    <t>Secondary NMS Terminals</t>
  </si>
  <si>
    <t>Primary NMS Server &amp; Console Terminal</t>
  </si>
  <si>
    <t>B.7.8</t>
  </si>
  <si>
    <t>B.8.9</t>
  </si>
  <si>
    <t>B.8.10</t>
  </si>
  <si>
    <t>B.8.11</t>
  </si>
  <si>
    <t>B.8.12</t>
  </si>
  <si>
    <t>Antenna System(s)</t>
  </si>
  <si>
    <t>Conventional Systems</t>
  </si>
  <si>
    <t>Siren Warning System</t>
  </si>
  <si>
    <t>Key Mangement Facility (KMF)</t>
  </si>
  <si>
    <t>GPS Mapping</t>
  </si>
  <si>
    <t xml:space="preserve"> </t>
  </si>
  <si>
    <t>Over-The-Air Programming (OTAP) Server</t>
  </si>
  <si>
    <t>Headset</t>
  </si>
  <si>
    <t>Wireless Interface</t>
  </si>
  <si>
    <t>Dual Control Head Trunk Mount</t>
  </si>
  <si>
    <t>PTT Cellular Application/License</t>
  </si>
  <si>
    <t>Standard Mount Rooftop</t>
  </si>
  <si>
    <t>Disguised</t>
  </si>
  <si>
    <t>Extended Coax Mount</t>
  </si>
  <si>
    <t>Analog Tone &amp; Voice Pager</t>
  </si>
  <si>
    <t>Amplified Charger</t>
  </si>
  <si>
    <t>Desktop Charger</t>
  </si>
  <si>
    <t>Signal Booster</t>
  </si>
  <si>
    <t>G.1</t>
  </si>
  <si>
    <t>G.2</t>
  </si>
  <si>
    <t>G.2.1</t>
  </si>
  <si>
    <t>G.2.1.1</t>
  </si>
  <si>
    <t>G.2.1.2</t>
  </si>
  <si>
    <t>G.2.2</t>
  </si>
  <si>
    <t>G.2.2.1</t>
  </si>
  <si>
    <t>G.2.2.2</t>
  </si>
  <si>
    <t>G.2.2.3</t>
  </si>
  <si>
    <t>G.2.2.4</t>
  </si>
  <si>
    <t>G.3</t>
  </si>
  <si>
    <t>G.3.1</t>
  </si>
  <si>
    <t>G.3.1.1</t>
  </si>
  <si>
    <t>G.3.1.2</t>
  </si>
  <si>
    <t>G.3.1.3</t>
  </si>
  <si>
    <t>G.3.2</t>
  </si>
  <si>
    <t>G.3.2.1</t>
  </si>
  <si>
    <t>G.3.2.2</t>
  </si>
  <si>
    <t>G.3.2.3</t>
  </si>
  <si>
    <t>G.3.2.4</t>
  </si>
  <si>
    <t>G.3.2.5</t>
  </si>
  <si>
    <t>G.3.2.6</t>
  </si>
  <si>
    <t>G.3.3</t>
  </si>
  <si>
    <t>G.3.3.1</t>
  </si>
  <si>
    <t>G.3.3.2</t>
  </si>
  <si>
    <t>G.3.3.3</t>
  </si>
  <si>
    <t>G.3.3.4</t>
  </si>
  <si>
    <t>G.3.3.5</t>
  </si>
  <si>
    <t>G.3.3.6</t>
  </si>
  <si>
    <t>G.4</t>
  </si>
  <si>
    <t>G.4.1</t>
  </si>
  <si>
    <t>G.4.1.1</t>
  </si>
  <si>
    <t>G.4.1.2</t>
  </si>
  <si>
    <t>G.4.1.3</t>
  </si>
  <si>
    <t>G.4.2</t>
  </si>
  <si>
    <t>G.4.2.1</t>
  </si>
  <si>
    <t>G.4.2.2</t>
  </si>
  <si>
    <t>G.4.2.3</t>
  </si>
  <si>
    <t>G.4.3</t>
  </si>
  <si>
    <t>G.4.3.1</t>
  </si>
  <si>
    <t>G.4.3.2</t>
  </si>
  <si>
    <t>G.4.3.3</t>
  </si>
  <si>
    <t>G.5</t>
  </si>
  <si>
    <t>G.5.1</t>
  </si>
  <si>
    <t>G.5.2</t>
  </si>
  <si>
    <t>G.6</t>
  </si>
  <si>
    <t>G.6.1</t>
  </si>
  <si>
    <t>G.6.2</t>
  </si>
  <si>
    <t>G.6.3</t>
  </si>
  <si>
    <t>G.6.4</t>
  </si>
  <si>
    <t>G.6.5</t>
  </si>
  <si>
    <t>G.7</t>
  </si>
  <si>
    <t>G.7.1</t>
  </si>
  <si>
    <t>G.7.2</t>
  </si>
  <si>
    <t>G.7.3</t>
  </si>
  <si>
    <t>G.7.4</t>
  </si>
  <si>
    <t>G.8</t>
  </si>
  <si>
    <t>G.8.1</t>
  </si>
  <si>
    <t>G.8.2</t>
  </si>
  <si>
    <t>G.2.2.5</t>
  </si>
  <si>
    <t>G.2.2.6</t>
  </si>
  <si>
    <t>G.2.2.7</t>
  </si>
  <si>
    <t>G.3.2.7</t>
  </si>
  <si>
    <t>G.3.3.7</t>
  </si>
  <si>
    <t>G.3.3.8</t>
  </si>
  <si>
    <t>G.3.3.9</t>
  </si>
  <si>
    <t>G.3.3.10</t>
  </si>
  <si>
    <t>G.4.3.4</t>
  </si>
  <si>
    <r>
      <t>Lease Site Cost Estimate- Beginning of site work to end of system warranty based upon proposed schedule</t>
    </r>
    <r>
      <rPr>
        <b/>
        <i/>
        <sz val="11"/>
        <color rgb="FF7030A0"/>
        <rFont val="Arial"/>
        <family val="2"/>
      </rPr>
      <t xml:space="preserve">
(Costs shall include lease of land, tower space, and inside shelter space.)</t>
    </r>
  </si>
  <si>
    <t>LEASE COSTS (Year 2 thru Year 15)  These costs will not be included in the Proposer's contract.</t>
  </si>
  <si>
    <t>Site Acquisition (These costs will not be included in the Proposer's contract.)</t>
  </si>
  <si>
    <t>Pagers</t>
  </si>
  <si>
    <t>G.8.1.1</t>
  </si>
  <si>
    <t>G.8.1.2</t>
  </si>
  <si>
    <t>G.8.2.1</t>
  </si>
  <si>
    <t>G.8.2.2</t>
  </si>
  <si>
    <t>G.8.2.3</t>
  </si>
  <si>
    <t>G.8.2.4</t>
  </si>
  <si>
    <t>G.8.2.5</t>
  </si>
  <si>
    <t>Paging</t>
  </si>
  <si>
    <r>
      <t xml:space="preserve">Physical Facility Spares &amp; Spare Parts  </t>
    </r>
    <r>
      <rPr>
        <b/>
        <sz val="11"/>
        <color rgb="FFFF0000"/>
        <rFont val="Arial"/>
        <family val="2"/>
      </rPr>
      <t>(Provide List on the Note Sheet or attached to Appendix D submission)</t>
    </r>
  </si>
  <si>
    <t>Over-The-Air-Rekeying (OTAR)</t>
  </si>
  <si>
    <r>
      <t xml:space="preserve">Radio System Spares </t>
    </r>
    <r>
      <rPr>
        <b/>
        <sz val="11"/>
        <color rgb="FFFF0000"/>
        <rFont val="Arial"/>
        <family val="2"/>
      </rPr>
      <t xml:space="preserve"> (Provide List on the Note Sheet or attached to Appendix D submission)</t>
    </r>
  </si>
  <si>
    <t>Broadband Push-To-Talk (PTT) Server/Gateway</t>
  </si>
  <si>
    <t>Broadband PTT Access Software Licenses</t>
  </si>
  <si>
    <t>D.5.6</t>
  </si>
  <si>
    <t>D.5.7</t>
  </si>
  <si>
    <t>Financial Management</t>
  </si>
  <si>
    <t>E.2.1</t>
  </si>
  <si>
    <t>Proposal Surety</t>
  </si>
  <si>
    <t>E.2.2</t>
  </si>
  <si>
    <t>Performance Bond</t>
  </si>
  <si>
    <t>Labor and Material Payment Bond</t>
  </si>
  <si>
    <t>E.18</t>
  </si>
  <si>
    <t>AES Single-key Encryption</t>
  </si>
  <si>
    <t>F.2.5.12</t>
  </si>
  <si>
    <t>F.3.4.12</t>
  </si>
  <si>
    <t>Equipment Rack Installation - Radio for Remote Unit(s)</t>
  </si>
  <si>
    <t>F.4.2.4</t>
  </si>
  <si>
    <t>Remote Control Unit</t>
  </si>
  <si>
    <t>F.4.1.4</t>
  </si>
  <si>
    <t>F.4.3.4</t>
  </si>
  <si>
    <t>F.4.4.7</t>
  </si>
  <si>
    <t>Antenna System include transmission lines &amp; accessories</t>
  </si>
  <si>
    <t xml:space="preserve">Control Station Power Supply </t>
  </si>
  <si>
    <t>F.5.3.12</t>
  </si>
  <si>
    <t>G.4.1.4</t>
  </si>
  <si>
    <r>
      <t>Lease Site Cost Estimate - From end of system warranty (begin Year 2) through Year 15.</t>
    </r>
    <r>
      <rPr>
        <b/>
        <i/>
        <sz val="11"/>
        <color rgb="FF7030A0"/>
        <rFont val="Arial"/>
        <family val="2"/>
      </rPr>
      <t xml:space="preserve">
(Costs shall include lease of land, tower space, and inside shelter space.)</t>
    </r>
  </si>
  <si>
    <r>
      <rPr>
        <b/>
        <sz val="11"/>
        <color rgb="FFFF0000"/>
        <rFont val="Arial"/>
        <family val="2"/>
      </rPr>
      <t xml:space="preserve">MANDATORY </t>
    </r>
    <r>
      <rPr>
        <b/>
        <sz val="11"/>
        <rFont val="Arial"/>
        <family val="2"/>
      </rPr>
      <t>UNIT PRICING - Future Subscriber Requirements:</t>
    </r>
  </si>
  <si>
    <r>
      <rPr>
        <b/>
        <sz val="11"/>
        <color rgb="FFFF0000"/>
        <rFont val="Arial"/>
        <family val="2"/>
      </rPr>
      <t>Public Safety</t>
    </r>
    <r>
      <rPr>
        <b/>
        <sz val="11"/>
        <rFont val="Arial"/>
        <family val="2"/>
      </rPr>
      <t xml:space="preserve"> Subscribers</t>
    </r>
  </si>
  <si>
    <t>Features (options)</t>
  </si>
  <si>
    <t>Mobile Radio - P25 Phase 2 (TDMA)</t>
  </si>
  <si>
    <t xml:space="preserve">   Single Band</t>
  </si>
  <si>
    <t xml:space="preserve">   Dual Band</t>
  </si>
  <si>
    <t xml:space="preserve">   All Band</t>
  </si>
  <si>
    <t>Portable Radio - P25 Phase 2 (TDMA)</t>
  </si>
  <si>
    <t xml:space="preserve">   Accessories &amp; Options</t>
  </si>
  <si>
    <t>Control Station - Local Control - P25 Phase 2 (TDMA)</t>
  </si>
  <si>
    <r>
      <rPr>
        <b/>
        <sz val="11"/>
        <color rgb="FFFF0000"/>
        <rFont val="Arial"/>
        <family val="2"/>
      </rPr>
      <t>Non-Public Safety</t>
    </r>
    <r>
      <rPr>
        <b/>
        <sz val="11"/>
        <rFont val="Arial"/>
        <family val="2"/>
      </rPr>
      <t xml:space="preserve"> Subscribers (only single band)</t>
    </r>
  </si>
  <si>
    <t>Single Band Antenna</t>
  </si>
  <si>
    <t>Other Subscriber Equipment</t>
  </si>
  <si>
    <t>Portable Battery Analyzer</t>
  </si>
  <si>
    <t>P25 Scanner</t>
  </si>
  <si>
    <t>Single Band P25 Digital Pager</t>
  </si>
  <si>
    <t>Dual Band P25 Digital Pager</t>
  </si>
  <si>
    <t xml:space="preserve">   Accessories</t>
  </si>
  <si>
    <t>L.1.2.1.1</t>
  </si>
  <si>
    <t>L.1.2.1.2</t>
  </si>
  <si>
    <t>L.1.2.1.3</t>
  </si>
  <si>
    <t>L.1.2.1.4</t>
  </si>
  <si>
    <t>L.1.2.2.1</t>
  </si>
  <si>
    <t>L.1.2.2.2</t>
  </si>
  <si>
    <t>L.1.2.2.3</t>
  </si>
  <si>
    <t>L.1.2.2.4</t>
  </si>
  <si>
    <t>L.1.2.3.1</t>
  </si>
  <si>
    <t>L.1.2.3.2</t>
  </si>
  <si>
    <t>L.1.2.3.3</t>
  </si>
  <si>
    <t>L.1.2.3.4</t>
  </si>
  <si>
    <t>L.1.2.4.1</t>
  </si>
  <si>
    <t>L.1.2.4.1.1</t>
  </si>
  <si>
    <t>L.1.2.4.1.2</t>
  </si>
  <si>
    <t>L.1.2.4.1.3</t>
  </si>
  <si>
    <t>L.1.2.4.1.4</t>
  </si>
  <si>
    <t>L.1.2.4.1.5</t>
  </si>
  <si>
    <t>L.1.2.4.2</t>
  </si>
  <si>
    <t>L.1.2.4.2.1</t>
  </si>
  <si>
    <t>L.1.2.4.2.2</t>
  </si>
  <si>
    <t>L.1.2.4.2.3</t>
  </si>
  <si>
    <t>L.1.2.4.2.4</t>
  </si>
  <si>
    <t>L.1.2.4.2.5</t>
  </si>
  <si>
    <t>L.1.2.4.3</t>
  </si>
  <si>
    <t>L.1.2.4.3.1</t>
  </si>
  <si>
    <t>L.1.2.4.3.2</t>
  </si>
  <si>
    <t>L.1.2.4.3.3</t>
  </si>
  <si>
    <t>L.1.2.4.3.4</t>
  </si>
  <si>
    <t>L.1.2.4.3.5</t>
  </si>
  <si>
    <t>L.1.3.1.1</t>
  </si>
  <si>
    <t>L.1.3.1.2</t>
  </si>
  <si>
    <t>L.1.3.1.3</t>
  </si>
  <si>
    <t>L.1.3.1.4</t>
  </si>
  <si>
    <t>L.1.3.1.5</t>
  </si>
  <si>
    <t>L.1.3.1.6</t>
  </si>
  <si>
    <t>L.1.3.2.1</t>
  </si>
  <si>
    <t>L.1.3.2.2</t>
  </si>
  <si>
    <t>L.1.3.2.3</t>
  </si>
  <si>
    <t>L.1.3.2.4</t>
  </si>
  <si>
    <t>L.1.3.2.5</t>
  </si>
  <si>
    <t>L.1.3.2.6</t>
  </si>
  <si>
    <t>L.1.3.3.1</t>
  </si>
  <si>
    <t>L.1.3.3.2</t>
  </si>
  <si>
    <t>L.1.3.3.3</t>
  </si>
  <si>
    <t>L.1.3.3.4</t>
  </si>
  <si>
    <t>L.1.3.3.5</t>
  </si>
  <si>
    <t>L.1.3.3.6</t>
  </si>
  <si>
    <t>L.1.3.4.1</t>
  </si>
  <si>
    <t>L.1.3.4.2</t>
  </si>
  <si>
    <t>L.1.3.4.3</t>
  </si>
  <si>
    <t>L.1.3.4.4</t>
  </si>
  <si>
    <t>L.1.3.4.5</t>
  </si>
  <si>
    <t>L.1.3.4.6</t>
  </si>
  <si>
    <t>L.1.3.4.7</t>
  </si>
  <si>
    <t>L.1.3.4.8</t>
  </si>
  <si>
    <t>L.1.3.4.9</t>
  </si>
  <si>
    <t>L.1.3.4.10</t>
  </si>
  <si>
    <t>L.1.3.4.11</t>
  </si>
  <si>
    <t>L.1.3.4.12</t>
  </si>
  <si>
    <t>L.1.3.4.13</t>
  </si>
  <si>
    <t>L.1.3.4.14</t>
  </si>
  <si>
    <t>L.1.4</t>
  </si>
  <si>
    <t>L.1.4.1</t>
  </si>
  <si>
    <t>L.1.4.1.1</t>
  </si>
  <si>
    <t>L.1.4.1.2</t>
  </si>
  <si>
    <t>L.1.4.1.3</t>
  </si>
  <si>
    <t>L.1.4.2</t>
  </si>
  <si>
    <t>L.1.4.2.1</t>
  </si>
  <si>
    <t>L.1.4.2.2</t>
  </si>
  <si>
    <t>L.1.4.2.3</t>
  </si>
  <si>
    <t>L.1.4.3</t>
  </si>
  <si>
    <t>L.1.4.3.1</t>
  </si>
  <si>
    <t>L.1.4.3.2</t>
  </si>
  <si>
    <t>L.1.4.3.3</t>
  </si>
  <si>
    <t>L.1.4.4</t>
  </si>
  <si>
    <t>L.1.4.4.1</t>
  </si>
  <si>
    <t>L.1.4.4.2</t>
  </si>
  <si>
    <t>L.1.4.4.3</t>
  </si>
  <si>
    <t>L.1.4.4.4</t>
  </si>
  <si>
    <t>L.1.4.5</t>
  </si>
  <si>
    <t>L.1.4.5.1</t>
  </si>
  <si>
    <t>L.1.4.5.2</t>
  </si>
  <si>
    <t>L.1.4.5.3</t>
  </si>
  <si>
    <t>L.2.2.3.1</t>
  </si>
  <si>
    <t>L.2.2.3.2</t>
  </si>
  <si>
    <t>L.2.3</t>
  </si>
  <si>
    <t>L.2.3.1</t>
  </si>
  <si>
    <t>L.2.3.2</t>
  </si>
  <si>
    <t>L.2.3.3</t>
  </si>
  <si>
    <t>L.2.3.4</t>
  </si>
  <si>
    <t>L.2.3.4.1</t>
  </si>
  <si>
    <t>L.2.3.4.2</t>
  </si>
  <si>
    <t>L.2.3.4.3</t>
  </si>
  <si>
    <t>L.2.3.4.4</t>
  </si>
  <si>
    <t>L.2.3.4.5</t>
  </si>
  <si>
    <t>L.2.3.4.6</t>
  </si>
  <si>
    <t>L.2.3.4.7</t>
  </si>
  <si>
    <t>L.2.3.4.8</t>
  </si>
  <si>
    <t>L.2.3.4.9</t>
  </si>
  <si>
    <t>L.2.4</t>
  </si>
  <si>
    <t>L.2.4.1</t>
  </si>
  <si>
    <t>L.2.4.2</t>
  </si>
  <si>
    <t>L.2.4.3</t>
  </si>
  <si>
    <t>L.2.4.4</t>
  </si>
  <si>
    <t>L.2.4.4.1</t>
  </si>
  <si>
    <t>L.2.4.4.2</t>
  </si>
  <si>
    <t>L.2.4.4.3</t>
  </si>
  <si>
    <t>L.2.4.4.4</t>
  </si>
  <si>
    <t>L.2.4.4.5</t>
  </si>
  <si>
    <t>L.3.4</t>
  </si>
  <si>
    <t>L.3.4.1</t>
  </si>
  <si>
    <t>L.3.4.1.1</t>
  </si>
  <si>
    <t>L.3.4.1.2</t>
  </si>
  <si>
    <t>L.3.4.1.3</t>
  </si>
  <si>
    <t>L.3.4.2</t>
  </si>
  <si>
    <t>L.3.4.2.1</t>
  </si>
  <si>
    <t>L.3.4.2.2</t>
  </si>
  <si>
    <t>L.3.4.2.3</t>
  </si>
  <si>
    <t>AES Single-key Encryption option</t>
  </si>
  <si>
    <t>L.1.1.9</t>
  </si>
  <si>
    <t>LTE</t>
  </si>
  <si>
    <t>F.4.4.8</t>
  </si>
  <si>
    <t>LTE option</t>
  </si>
  <si>
    <t>L.1.1.10</t>
  </si>
  <si>
    <t>Wi-Fi option</t>
  </si>
  <si>
    <t>Wi-Fi</t>
  </si>
  <si>
    <t>D.3.9</t>
  </si>
  <si>
    <t>Tx Antenna System (transmission lines, etc.)</t>
  </si>
  <si>
    <t>PROJECT DISCOUNT - INFRASTRUCTURE</t>
  </si>
  <si>
    <t>PROJECT DISCOUNT - SUBSCRIBERS</t>
  </si>
  <si>
    <t>Total 
Discount</t>
  </si>
  <si>
    <t>H.1</t>
  </si>
  <si>
    <t>INFRASTRUCTURE PROJECT DISCOUNT</t>
  </si>
  <si>
    <t>H.2</t>
  </si>
  <si>
    <t>SUBSCRIBERS PROJECT DISCOUNT</t>
  </si>
  <si>
    <t>System Technologists</t>
  </si>
  <si>
    <t>E.19</t>
  </si>
  <si>
    <t>Disguised Single Band Antenna</t>
  </si>
  <si>
    <t>Disguised Multiband Antenna</t>
  </si>
  <si>
    <t>Whip Antenna</t>
  </si>
  <si>
    <t>Wired Earpiece</t>
  </si>
  <si>
    <t>Belt Clip Carry Case</t>
  </si>
  <si>
    <t>F.3.5.18</t>
  </si>
  <si>
    <t>F.3.5.19</t>
  </si>
  <si>
    <t>F.3.5.20</t>
  </si>
  <si>
    <t>L.1.3.4.15</t>
  </si>
  <si>
    <t>L.1.3.4.16</t>
  </si>
  <si>
    <t>Spare Intrinsically Safe Battery</t>
  </si>
  <si>
    <t>L.2.3.4.10</t>
  </si>
  <si>
    <t>Core Equipment</t>
  </si>
  <si>
    <t>P25 Conventional Simulcast Repeater</t>
  </si>
  <si>
    <t>P25 Conventional Multi-site Repeater</t>
  </si>
  <si>
    <t>P25 Phase 1 Trunked Simulcastds Repeater</t>
  </si>
  <si>
    <t>P25 Phase 1 Trunked Multi-Site Repeater</t>
  </si>
  <si>
    <t>P25 Phase 2 (TDMA) Simulcast Repeater</t>
  </si>
  <si>
    <t>P25 Phase 2 (TDMA) Multi-site Repeater</t>
  </si>
  <si>
    <t>B.5.9</t>
  </si>
  <si>
    <t>D.5.8</t>
  </si>
  <si>
    <t>D.5.9</t>
  </si>
  <si>
    <t>D.5.10</t>
  </si>
  <si>
    <t>D.5.11</t>
  </si>
  <si>
    <t>D.5.12</t>
  </si>
  <si>
    <t>D.6.7</t>
  </si>
  <si>
    <t>D.7.6</t>
  </si>
  <si>
    <t>D.8</t>
  </si>
  <si>
    <t>D.8.1</t>
  </si>
  <si>
    <t>D.8.2</t>
  </si>
  <si>
    <t>D.8.3</t>
  </si>
  <si>
    <t>D.8.4</t>
  </si>
  <si>
    <t>D.8.5</t>
  </si>
  <si>
    <t>E.19.1</t>
  </si>
  <si>
    <t>E.19.2</t>
  </si>
  <si>
    <t>E.19.3</t>
  </si>
  <si>
    <t>E.19.4</t>
  </si>
  <si>
    <t>E.19.5</t>
  </si>
  <si>
    <t>E.19.6</t>
  </si>
  <si>
    <t>E.19.6.1</t>
  </si>
  <si>
    <t>E.19.6.2</t>
  </si>
  <si>
    <t>E.19.6.3</t>
  </si>
  <si>
    <t>E.19.7</t>
  </si>
  <si>
    <t>E.19.7.1</t>
  </si>
  <si>
    <t>E.19.7.2</t>
  </si>
  <si>
    <t>E.19.7.3</t>
  </si>
  <si>
    <t>E.19.7.4</t>
  </si>
  <si>
    <t>E.19.8</t>
  </si>
  <si>
    <t>E.19.9</t>
  </si>
  <si>
    <t>E.19.10</t>
  </si>
  <si>
    <t>Dispatch Center Training (at City/County)</t>
  </si>
  <si>
    <t>Subscriber Training (at City/County)</t>
  </si>
  <si>
    <t>Model</t>
  </si>
  <si>
    <t>Number</t>
  </si>
  <si>
    <t>Wireless Earpiece</t>
  </si>
  <si>
    <t>Dual Bay Desk Charger</t>
  </si>
  <si>
    <t>Multi-Charger (6 Bay Unit)</t>
  </si>
  <si>
    <t>F.3.5.21</t>
  </si>
  <si>
    <t>L.1.3.4.17</t>
  </si>
  <si>
    <t>L.1.3.4.18</t>
  </si>
  <si>
    <t>P25 Software Upgrades - Existing Portables (XXX model)</t>
  </si>
  <si>
    <t>G.3.3.11</t>
  </si>
  <si>
    <t>G.3.3.12</t>
  </si>
  <si>
    <t>G.3.3.13</t>
  </si>
  <si>
    <t>G.3.3.14</t>
  </si>
  <si>
    <t>P25 Software Upgrades - Existing Portables (xxx model)</t>
  </si>
  <si>
    <t>G.5.2.1</t>
  </si>
  <si>
    <t>G.5.2.2</t>
  </si>
  <si>
    <t>G.5.2.3</t>
  </si>
  <si>
    <t>G.5.2.4</t>
  </si>
  <si>
    <t>G.5.2.5</t>
  </si>
  <si>
    <t>G.5.2.6</t>
  </si>
  <si>
    <t>G.5.2.7</t>
  </si>
  <si>
    <t>Radio System Infrastructure</t>
  </si>
  <si>
    <t>Dispatch Equipment (includes consoles/back-up control stations)</t>
  </si>
  <si>
    <t>Remote Technical Support</t>
  </si>
  <si>
    <t>Preventive Maintenance</t>
  </si>
  <si>
    <t>I.2.2.7</t>
  </si>
  <si>
    <t>I.2.2.8</t>
  </si>
  <si>
    <t>I.2.2.9</t>
  </si>
  <si>
    <t>I.2.2.10</t>
  </si>
  <si>
    <t>L.2.3.4.11</t>
  </si>
  <si>
    <t>L.2.3.4.12</t>
  </si>
  <si>
    <t>L.2.3.4.13</t>
  </si>
  <si>
    <t>L.2.3.4.14</t>
  </si>
  <si>
    <t>Model Number / Description / Notes</t>
  </si>
  <si>
    <t>City of Franklin and Southampton County, Virginia</t>
  </si>
  <si>
    <t>B.10.5</t>
  </si>
  <si>
    <t>B.10.6</t>
  </si>
  <si>
    <t>B.10.7</t>
  </si>
  <si>
    <t>B.10.8</t>
  </si>
  <si>
    <t>B.10.9</t>
  </si>
  <si>
    <t>B.10.10</t>
  </si>
  <si>
    <t>Activate Fire Station Siren?</t>
  </si>
  <si>
    <t>Activate Fire Station Claxton Device?</t>
  </si>
  <si>
    <t>Upgrade existing recorder and software?</t>
  </si>
  <si>
    <t>Hunterdale Fire* Department</t>
  </si>
  <si>
    <t>Boykins Fire / Rescue</t>
  </si>
  <si>
    <t>Ivor Volunteer Fire Department</t>
  </si>
  <si>
    <t>Branchville Volunteer Fire Department</t>
  </si>
  <si>
    <t>Drewryville Fire Department</t>
  </si>
  <si>
    <t>Newsome Volunteer Fire Department</t>
  </si>
  <si>
    <t>Courtland Volunteer Fire Department</t>
  </si>
  <si>
    <t>Capron Fire / Rescue</t>
  </si>
  <si>
    <t>Sedley Volunteer Fire Department</t>
  </si>
  <si>
    <t>Courtland Rescue Squad</t>
  </si>
  <si>
    <t>Ivor Volunteer Rescue Squad</t>
  </si>
  <si>
    <t>Franklin Fire / Rescue Department</t>
  </si>
  <si>
    <t>Southampton Co. Sheriff's Office &amp; Dispatch</t>
  </si>
  <si>
    <t>Franklin Power &amp; Light</t>
  </si>
  <si>
    <t>Franklin Public Works</t>
  </si>
  <si>
    <t>Franklin Public Schools</t>
  </si>
  <si>
    <t>Franklin Community Development Dept.</t>
  </si>
  <si>
    <t>Franklin Municipal Airport</t>
  </si>
  <si>
    <t>Franklin City Manager</t>
  </si>
  <si>
    <t>Southampton County Public Schools</t>
  </si>
  <si>
    <t>Southampton Community Development Dept.</t>
  </si>
  <si>
    <t>Southampton County Public Works</t>
  </si>
  <si>
    <t>Southampton County Utilities</t>
  </si>
  <si>
    <t>Southampton County Administrator</t>
  </si>
  <si>
    <t>Franklin Dispatch Center</t>
  </si>
  <si>
    <t>Southampton County Dispatch Center</t>
  </si>
  <si>
    <t>Portable Radios - P25 Phase 2 (TDMA)</t>
  </si>
  <si>
    <t>Franklin Police Department</t>
  </si>
  <si>
    <t>Franklin Command Trailer</t>
  </si>
  <si>
    <t>Back-up Dual Band Consolettes P25 Phase 2</t>
  </si>
  <si>
    <t xml:space="preserve">     City of Franklin</t>
  </si>
  <si>
    <t xml:space="preserve">     Southampton County</t>
  </si>
  <si>
    <t>Dual Band (VHF &amp; 700/800 MHz)</t>
  </si>
  <si>
    <t>L.3.5</t>
  </si>
  <si>
    <t>L.3.5.1</t>
  </si>
  <si>
    <t>L.3.5.2</t>
  </si>
  <si>
    <t>Option</t>
  </si>
  <si>
    <t>§ 4.4.4.1 Recorded Audio Messages</t>
  </si>
  <si>
    <t>§ 4.4.5  Critical Building Coverage Testing</t>
  </si>
  <si>
    <t>§ 4.8.1.3  Subscriber Additional Warranty</t>
  </si>
  <si>
    <t>§ 4.8.9  Asset Management</t>
  </si>
  <si>
    <t>Software License</t>
  </si>
  <si>
    <t>Hardware Equipment Installation</t>
  </si>
  <si>
    <t>Programming &amp; Configuration with same vendor system</t>
  </si>
  <si>
    <t>Programming &amp; Configuration with different vendor system</t>
  </si>
  <si>
    <t>5,000 square foot building - single story</t>
  </si>
  <si>
    <t>10,000 square foot building - single story</t>
  </si>
  <si>
    <t>15,000 square foot building - single story</t>
  </si>
  <si>
    <t>15,000 square foot building - multi story</t>
  </si>
  <si>
    <t>20,000 square foot building - single story</t>
  </si>
  <si>
    <t>20,000 square foot building - multi story</t>
  </si>
  <si>
    <t>25,000 square foot building - single story</t>
  </si>
  <si>
    <t>25,000 square foot building - multi story</t>
  </si>
  <si>
    <t>30,000 square foot building - single story</t>
  </si>
  <si>
    <t>30,000 square foot building - multi story</t>
  </si>
  <si>
    <t>CONTRACTOR Services</t>
  </si>
  <si>
    <t>Estimate of existing CAD provided services</t>
  </si>
  <si>
    <t xml:space="preserve">Broadband Push-To-Talk (PTT) Server/Gateway	</t>
  </si>
  <si>
    <t>Per Subscriber Unit</t>
  </si>
  <si>
    <t>§ 9.11.13  Site Security Cameras</t>
  </si>
  <si>
    <t>§ 9.12.1  Refurbished Equipment Shelters</t>
  </si>
  <si>
    <t>System Software Updates</t>
  </si>
  <si>
    <t>System Security Updates</t>
  </si>
  <si>
    <t>Subscriber Software Updates</t>
  </si>
  <si>
    <t>Emergency Service</t>
  </si>
  <si>
    <t xml:space="preserve">Spare Battery </t>
  </si>
  <si>
    <t xml:space="preserve">Spare Intrinsically Safe Battery </t>
  </si>
  <si>
    <t>E.19.6.4</t>
  </si>
  <si>
    <t>Leased Connectivity Lines - Beginning of connectivity work to end of warranty (These costs will not be included in the Proposer's contract.)</t>
  </si>
  <si>
    <r>
      <t xml:space="preserve">Connectivity Network Spares </t>
    </r>
    <r>
      <rPr>
        <b/>
        <sz val="11"/>
        <color rgb="FFFF0000"/>
        <rFont val="Arial"/>
        <family val="2"/>
      </rPr>
      <t xml:space="preserve"> (Provide List on the Note Sheet or attached to Appendix D submission)</t>
    </r>
  </si>
  <si>
    <t>F.8</t>
  </si>
  <si>
    <t>F.8.1</t>
  </si>
  <si>
    <t>F.8.1.1</t>
  </si>
  <si>
    <t>F.8.1.2</t>
  </si>
  <si>
    <t>F.8.1.3</t>
  </si>
  <si>
    <t>F.8.2</t>
  </si>
  <si>
    <t>F.8.2.1</t>
  </si>
  <si>
    <t>F.8.2.2</t>
  </si>
  <si>
    <t>F.8.2.3</t>
  </si>
  <si>
    <t>F.8.2.4</t>
  </si>
  <si>
    <t>F.8.2.5</t>
  </si>
  <si>
    <t>F.8.2.6</t>
  </si>
  <si>
    <t>F.8.2.7</t>
  </si>
  <si>
    <t>Site 1 Name Entered on Project Info Sheet</t>
  </si>
  <si>
    <t>Site 2 Name Entered on Project Info Sheet</t>
  </si>
  <si>
    <t>Site 3 Name Entered on Project Info Sheet</t>
  </si>
  <si>
    <t>Site 4 Name Entered on Project Info Sheet</t>
  </si>
  <si>
    <t>Site 5 Name Entered on Project Info Sheet</t>
  </si>
  <si>
    <t>Dispatch Center 1</t>
  </si>
  <si>
    <t xml:space="preserve">   Console Configuration Training - Per Session</t>
  </si>
  <si>
    <t xml:space="preserve">   Audio Logging Recorder System - Per Session</t>
  </si>
  <si>
    <t xml:space="preserve">   Train the Dispatch Trainers - Per Session</t>
  </si>
  <si>
    <t xml:space="preserve">   Radio Programming Software Training - Per Session</t>
  </si>
  <si>
    <t xml:space="preserve">   Train the Trainers - Per Session</t>
  </si>
  <si>
    <t>§ 6.1.4.2  ISSI</t>
  </si>
  <si>
    <t>§ 6.7.3.6  CAD System Integration</t>
  </si>
  <si>
    <t>§ 4.8.5.3.5  Remote Monitoring</t>
  </si>
  <si>
    <t>§ 6.10  Subscriber Mapping System</t>
  </si>
  <si>
    <t>§ 8.9  Push to Talk over Cellular Application</t>
  </si>
  <si>
    <t>Live Mapping System for Subscribers</t>
  </si>
  <si>
    <t>§ 6.2.13  Programming Over Wi-Fi</t>
  </si>
  <si>
    <t>§ 8.11  Wi-Fi Radio System Communications</t>
  </si>
  <si>
    <t>§ 4.8.9.1  Training</t>
  </si>
  <si>
    <t>§ 4.8.9.2  Equipment</t>
  </si>
  <si>
    <t>Asset Management</t>
  </si>
  <si>
    <t>§ 6.7.3.7  Auxiliary Inputs and Outputs</t>
  </si>
  <si>
    <t>§ 8.12  LTE Radio Module</t>
  </si>
  <si>
    <t>§ 8.13  LTE Radio System Communications</t>
  </si>
  <si>
    <r>
      <t xml:space="preserve">   Radio User Training - </t>
    </r>
    <r>
      <rPr>
        <b/>
        <sz val="11"/>
        <rFont val="Arial"/>
        <family val="2"/>
      </rPr>
      <t>All users on site</t>
    </r>
  </si>
  <si>
    <r>
      <t xml:space="preserve">   Console Operator Training - </t>
    </r>
    <r>
      <rPr>
        <b/>
        <sz val="11"/>
        <rFont val="Arial"/>
        <family val="2"/>
      </rPr>
      <t>All dispatchers on site</t>
    </r>
  </si>
  <si>
    <t>§ 6.3.5.6  In-building BDA</t>
  </si>
  <si>
    <t>Franklin City Hall</t>
  </si>
  <si>
    <t>Franklin City Courts Complex</t>
  </si>
  <si>
    <t>J.P. King, JR Middle School</t>
  </si>
  <si>
    <t>Franklin High School</t>
  </si>
  <si>
    <t>Southampton County Administration</t>
  </si>
  <si>
    <t>Southampton County Courthouse</t>
  </si>
  <si>
    <t>Southampton County Jail Farm</t>
  </si>
  <si>
    <t>Southampton County Jail</t>
  </si>
  <si>
    <t>Southampton Circuit Court</t>
  </si>
  <si>
    <t>Southampton Medical Center</t>
  </si>
  <si>
    <t>Capron Elementary</t>
  </si>
  <si>
    <t>Southampton Middle School</t>
  </si>
  <si>
    <t>Southampton High School</t>
  </si>
  <si>
    <t>The Hubs Vine</t>
  </si>
  <si>
    <t>Village at Woods Edge</t>
  </si>
  <si>
    <t>Walmart Supercenter</t>
  </si>
  <si>
    <t>Franklin Business Center</t>
  </si>
  <si>
    <t>Hampton Farms</t>
  </si>
  <si>
    <t>S.P. Morton Elementary School</t>
  </si>
  <si>
    <t>Southampton Academy</t>
  </si>
  <si>
    <t>Southampton County Men's Detention Center</t>
  </si>
  <si>
    <t>Riverdale Elementary</t>
  </si>
  <si>
    <t>Meherrin Elementary</t>
  </si>
  <si>
    <t>Nottoway Elementary</t>
  </si>
  <si>
    <t>§ 4.8.5.1.3  Preventive Maintenance - Portables</t>
  </si>
  <si>
    <t>§ 4.8.5.1.3  Preventive Maintenance - Mobiles</t>
  </si>
  <si>
    <t>§ 4.8.5.1.3  Preventive Maintenance - Control Stations</t>
  </si>
  <si>
    <t>§ 4.8.5.1.4  Maintenance - Portables</t>
  </si>
  <si>
    <t>§ 4.8.5.1.4  Maintenance - Mobiles</t>
  </si>
  <si>
    <t>§ 4.8.5.1.4  Maintenance - Control Stations</t>
  </si>
  <si>
    <t>§ 4.8.5.1.5  Maintenance Re-used Equipment</t>
  </si>
  <si>
    <t>§ 4.8.5.3.2  Software Enhancements</t>
  </si>
  <si>
    <t>§ 4.8.5.3.3  Software Enhancement Subscription</t>
  </si>
  <si>
    <r>
      <t xml:space="preserve">   Radio User Training - Web Based </t>
    </r>
    <r>
      <rPr>
        <b/>
        <sz val="11"/>
        <rFont val="Arial"/>
        <family val="2"/>
      </rPr>
      <t>All Users</t>
    </r>
  </si>
  <si>
    <t>Franklin Southampton Public Safety Radio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</si>
</sst>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rgb="FF3366FF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rgb="FF3366FF"/>
      <name val="Arial"/>
      <family val="2"/>
    </font>
    <font>
      <b/>
      <sz val="11"/>
      <color rgb="FF3366FF"/>
      <name val="Arial"/>
      <family val="2"/>
    </font>
    <font>
      <b/>
      <sz val="12"/>
      <color indexed="48"/>
      <name val="Arial"/>
      <family val="2"/>
    </font>
    <font>
      <sz val="11"/>
      <color rgb="FF7030A0"/>
      <name val="Arial"/>
      <family val="2"/>
    </font>
    <font>
      <b/>
      <i/>
      <sz val="11"/>
      <color rgb="FF7030A0"/>
      <name val="Arial"/>
      <family val="2"/>
    </font>
    <font>
      <b/>
      <sz val="11"/>
      <color rgb="FF7030A0"/>
      <name val="Arial"/>
      <family val="2"/>
    </font>
    <font>
      <i/>
      <sz val="11"/>
      <color rgb="FF7030A0"/>
      <name val="Arial"/>
      <family val="2"/>
    </font>
    <font>
      <b/>
      <sz val="11"/>
      <color rgb="FFFF0000"/>
      <name val="Arial"/>
      <family val="2"/>
    </font>
    <font>
      <sz val="12"/>
      <color rgb="FF21212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31">
    <xf numFmtId="0" fontId="0" fillId="0" borderId="0" xfId="0"/>
    <xf numFmtId="0" fontId="5" fillId="0" borderId="0" xfId="0" applyFont="1"/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44" fontId="7" fillId="0" borderId="17" xfId="0" applyNumberFormat="1" applyFont="1" applyBorder="1"/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/>
    <xf numFmtId="44" fontId="7" fillId="3" borderId="17" xfId="0" applyNumberFormat="1" applyFont="1" applyFill="1" applyBorder="1"/>
    <xf numFmtId="0" fontId="9" fillId="0" borderId="15" xfId="0" applyFont="1" applyBorder="1" applyAlignment="1">
      <alignment horizontal="center"/>
    </xf>
    <xf numFmtId="0" fontId="9" fillId="0" borderId="0" xfId="0" applyFont="1"/>
    <xf numFmtId="44" fontId="7" fillId="0" borderId="17" xfId="1" applyFont="1" applyBorder="1" applyProtection="1"/>
    <xf numFmtId="0" fontId="7" fillId="0" borderId="18" xfId="0" applyFont="1" applyBorder="1" applyAlignment="1">
      <alignment horizontal="center"/>
    </xf>
    <xf numFmtId="44" fontId="7" fillId="0" borderId="20" xfId="1" applyFont="1" applyBorder="1" applyProtection="1"/>
    <xf numFmtId="165" fontId="7" fillId="4" borderId="0" xfId="0" applyNumberFormat="1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44" fontId="11" fillId="4" borderId="36" xfId="3" applyFont="1" applyFill="1" applyBorder="1" applyAlignment="1" applyProtection="1">
      <alignment horizontal="center"/>
    </xf>
    <xf numFmtId="49" fontId="7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44" fontId="11" fillId="4" borderId="18" xfId="3" applyFont="1" applyFill="1" applyBorder="1" applyAlignment="1" applyProtection="1">
      <alignment horizontal="center"/>
    </xf>
    <xf numFmtId="44" fontId="11" fillId="4" borderId="37" xfId="3" applyFont="1" applyFill="1" applyBorder="1" applyAlignment="1" applyProtection="1">
      <alignment horizontal="center"/>
    </xf>
    <xf numFmtId="49" fontId="7" fillId="4" borderId="0" xfId="3" applyNumberFormat="1" applyFont="1" applyFill="1" applyBorder="1" applyAlignment="1" applyProtection="1">
      <alignment horizontal="center"/>
    </xf>
    <xf numFmtId="0" fontId="7" fillId="4" borderId="50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49" fontId="7" fillId="4" borderId="22" xfId="0" applyNumberFormat="1" applyFont="1" applyFill="1" applyBorder="1" applyAlignment="1">
      <alignment horizontal="center"/>
    </xf>
    <xf numFmtId="0" fontId="7" fillId="3" borderId="5" xfId="0" applyFont="1" applyFill="1" applyBorder="1"/>
    <xf numFmtId="0" fontId="8" fillId="3" borderId="6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49" fontId="7" fillId="4" borderId="25" xfId="0" applyNumberFormat="1" applyFont="1" applyFill="1" applyBorder="1" applyAlignment="1">
      <alignment horizontal="center"/>
    </xf>
    <xf numFmtId="0" fontId="7" fillId="3" borderId="0" xfId="0" applyFont="1" applyFill="1"/>
    <xf numFmtId="0" fontId="7" fillId="3" borderId="8" xfId="0" applyFont="1" applyFill="1" applyBorder="1"/>
    <xf numFmtId="0" fontId="7" fillId="4" borderId="42" xfId="0" applyFont="1" applyFill="1" applyBorder="1" applyAlignment="1">
      <alignment horizontal="center"/>
    </xf>
    <xf numFmtId="0" fontId="7" fillId="4" borderId="52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0" fontId="7" fillId="4" borderId="5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0" fontId="9" fillId="0" borderId="39" xfId="0" applyFont="1" applyBorder="1"/>
    <xf numFmtId="44" fontId="7" fillId="3" borderId="15" xfId="3" applyFont="1" applyFill="1" applyBorder="1" applyProtection="1"/>
    <xf numFmtId="44" fontId="7" fillId="3" borderId="16" xfId="3" applyFont="1" applyFill="1" applyBorder="1" applyProtection="1"/>
    <xf numFmtId="0" fontId="7" fillId="3" borderId="25" xfId="0" applyFont="1" applyFill="1" applyBorder="1" applyAlignment="1">
      <alignment horizontal="center"/>
    </xf>
    <xf numFmtId="44" fontId="7" fillId="3" borderId="17" xfId="3" applyFont="1" applyFill="1" applyBorder="1" applyProtection="1"/>
    <xf numFmtId="44" fontId="7" fillId="3" borderId="15" xfId="3" applyFont="1" applyFill="1" applyBorder="1" applyAlignment="1" applyProtection="1">
      <alignment horizontal="center"/>
    </xf>
    <xf numFmtId="44" fontId="7" fillId="3" borderId="16" xfId="3" applyFont="1" applyFill="1" applyBorder="1" applyAlignment="1" applyProtection="1">
      <alignment horizontal="center"/>
    </xf>
    <xf numFmtId="44" fontId="7" fillId="3" borderId="17" xfId="3" applyFont="1" applyFill="1" applyBorder="1" applyAlignment="1" applyProtection="1">
      <alignment horizontal="center"/>
    </xf>
    <xf numFmtId="49" fontId="7" fillId="3" borderId="39" xfId="3" applyNumberFormat="1" applyFont="1" applyFill="1" applyBorder="1" applyAlignment="1" applyProtection="1">
      <alignment horizontal="center"/>
    </xf>
    <xf numFmtId="44" fontId="11" fillId="4" borderId="15" xfId="3" applyFont="1" applyFill="1" applyBorder="1" applyProtection="1"/>
    <xf numFmtId="44" fontId="11" fillId="4" borderId="16" xfId="3" applyFont="1" applyFill="1" applyBorder="1" applyProtection="1"/>
    <xf numFmtId="49" fontId="7" fillId="2" borderId="39" xfId="3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/>
    <xf numFmtId="44" fontId="7" fillId="2" borderId="15" xfId="3" applyFont="1" applyFill="1" applyBorder="1" applyProtection="1">
      <protection locked="0"/>
    </xf>
    <xf numFmtId="44" fontId="7" fillId="2" borderId="16" xfId="3" applyFont="1" applyFill="1" applyBorder="1" applyProtection="1">
      <protection locked="0"/>
    </xf>
    <xf numFmtId="0" fontId="7" fillId="2" borderId="25" xfId="0" applyFont="1" applyFill="1" applyBorder="1" applyAlignment="1" applyProtection="1">
      <alignment horizontal="center"/>
      <protection locked="0"/>
    </xf>
    <xf numFmtId="44" fontId="11" fillId="4" borderId="16" xfId="3" applyFont="1" applyFill="1" applyBorder="1" applyAlignment="1" applyProtection="1">
      <alignment horizontal="center"/>
    </xf>
    <xf numFmtId="44" fontId="11" fillId="4" borderId="17" xfId="3" applyFont="1" applyFill="1" applyBorder="1" applyAlignment="1" applyProtection="1">
      <alignment horizontal="center"/>
    </xf>
    <xf numFmtId="0" fontId="13" fillId="2" borderId="31" xfId="0" applyFont="1" applyFill="1" applyBorder="1" applyAlignment="1" applyProtection="1">
      <alignment horizontal="left" indent="3"/>
      <protection locked="0"/>
    </xf>
    <xf numFmtId="44" fontId="11" fillId="3" borderId="16" xfId="3" applyFont="1" applyFill="1" applyBorder="1" applyProtection="1"/>
    <xf numFmtId="44" fontId="11" fillId="3" borderId="16" xfId="3" applyFont="1" applyFill="1" applyBorder="1" applyAlignment="1" applyProtection="1">
      <alignment horizontal="center"/>
    </xf>
    <xf numFmtId="44" fontId="11" fillId="3" borderId="17" xfId="3" applyFont="1" applyFill="1" applyBorder="1" applyAlignment="1" applyProtection="1">
      <alignment horizontal="center"/>
    </xf>
    <xf numFmtId="0" fontId="7" fillId="4" borderId="31" xfId="0" applyFont="1" applyFill="1" applyBorder="1" applyAlignment="1">
      <alignment horizontal="left" indent="4"/>
    </xf>
    <xf numFmtId="44" fontId="7" fillId="3" borderId="15" xfId="3" applyFont="1" applyFill="1" applyBorder="1" applyProtection="1">
      <protection locked="0"/>
    </xf>
    <xf numFmtId="44" fontId="7" fillId="3" borderId="16" xfId="3" applyFont="1" applyFill="1" applyBorder="1" applyProtection="1"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44" fontId="11" fillId="4" borderId="18" xfId="3" applyFont="1" applyFill="1" applyBorder="1" applyProtection="1"/>
    <xf numFmtId="44" fontId="11" fillId="4" borderId="19" xfId="3" applyFont="1" applyFill="1" applyBorder="1" applyProtection="1"/>
    <xf numFmtId="49" fontId="7" fillId="2" borderId="40" xfId="3" applyNumberFormat="1" applyFont="1" applyFill="1" applyBorder="1" applyAlignment="1" applyProtection="1">
      <alignment horizontal="center"/>
      <protection locked="0"/>
    </xf>
    <xf numFmtId="0" fontId="7" fillId="0" borderId="40" xfId="0" applyFont="1" applyBorder="1"/>
    <xf numFmtId="0" fontId="13" fillId="2" borderId="41" xfId="0" applyFont="1" applyFill="1" applyBorder="1" applyAlignment="1" applyProtection="1">
      <alignment horizontal="left" indent="3"/>
      <protection locked="0"/>
    </xf>
    <xf numFmtId="0" fontId="7" fillId="2" borderId="55" xfId="0" applyFont="1" applyFill="1" applyBorder="1" applyAlignment="1" applyProtection="1">
      <alignment horizontal="left" indent="3"/>
      <protection locked="0"/>
    </xf>
    <xf numFmtId="44" fontId="11" fillId="4" borderId="19" xfId="3" applyFont="1" applyFill="1" applyBorder="1" applyAlignment="1" applyProtection="1">
      <alignment horizontal="center"/>
    </xf>
    <xf numFmtId="44" fontId="11" fillId="4" borderId="20" xfId="3" applyFont="1" applyFill="1" applyBorder="1" applyAlignment="1" applyProtection="1">
      <alignment horizontal="center"/>
    </xf>
    <xf numFmtId="44" fontId="7" fillId="3" borderId="24" xfId="3" applyFont="1" applyFill="1" applyBorder="1" applyProtection="1"/>
    <xf numFmtId="44" fontId="7" fillId="3" borderId="25" xfId="3" applyFont="1" applyFill="1" applyBorder="1" applyProtection="1"/>
    <xf numFmtId="49" fontId="7" fillId="3" borderId="38" xfId="3" applyNumberFormat="1" applyFont="1" applyFill="1" applyBorder="1" applyAlignment="1" applyProtection="1">
      <alignment horizontal="center"/>
    </xf>
    <xf numFmtId="44" fontId="11" fillId="3" borderId="15" xfId="3" applyFont="1" applyFill="1" applyBorder="1" applyProtection="1"/>
    <xf numFmtId="44" fontId="7" fillId="2" borderId="15" xfId="3" applyFont="1" applyFill="1" applyBorder="1" applyAlignment="1" applyProtection="1">
      <alignment horizontal="center"/>
      <protection locked="0"/>
    </xf>
    <xf numFmtId="44" fontId="7" fillId="2" borderId="16" xfId="3" applyFont="1" applyFill="1" applyBorder="1" applyAlignment="1" applyProtection="1">
      <alignment horizontal="center"/>
      <protection locked="0"/>
    </xf>
    <xf numFmtId="44" fontId="11" fillId="3" borderId="15" xfId="3" applyFont="1" applyFill="1" applyBorder="1" applyAlignment="1" applyProtection="1">
      <alignment vertical="top" wrapText="1"/>
    </xf>
    <xf numFmtId="44" fontId="11" fillId="3" borderId="16" xfId="3" applyFont="1" applyFill="1" applyBorder="1" applyAlignment="1" applyProtection="1">
      <alignment vertical="top" wrapText="1"/>
    </xf>
    <xf numFmtId="49" fontId="7" fillId="3" borderId="39" xfId="3" applyNumberFormat="1" applyFont="1" applyFill="1" applyBorder="1" applyAlignment="1" applyProtection="1">
      <alignment horizontal="center" vertical="top" wrapText="1"/>
    </xf>
    <xf numFmtId="0" fontId="9" fillId="0" borderId="39" xfId="0" applyFont="1" applyBorder="1" applyAlignment="1">
      <alignment vertical="top" wrapText="1"/>
    </xf>
    <xf numFmtId="0" fontId="9" fillId="4" borderId="31" xfId="0" applyFont="1" applyFill="1" applyBorder="1" applyAlignment="1">
      <alignment horizontal="left" vertical="top" wrapText="1"/>
    </xf>
    <xf numFmtId="44" fontId="7" fillId="3" borderId="15" xfId="3" applyFont="1" applyFill="1" applyBorder="1" applyAlignment="1" applyProtection="1">
      <alignment horizontal="center" vertical="top" wrapText="1"/>
    </xf>
    <xf numFmtId="44" fontId="7" fillId="3" borderId="16" xfId="3" applyFont="1" applyFill="1" applyBorder="1" applyAlignment="1" applyProtection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44" fontId="11" fillId="3" borderId="16" xfId="3" applyFont="1" applyFill="1" applyBorder="1" applyAlignment="1" applyProtection="1">
      <alignment horizontal="center" vertical="top" wrapText="1"/>
    </xf>
    <xf numFmtId="44" fontId="11" fillId="3" borderId="17" xfId="3" applyFont="1" applyFill="1" applyBorder="1" applyAlignment="1" applyProtection="1">
      <alignment horizontal="center" vertical="top" wrapText="1"/>
    </xf>
    <xf numFmtId="0" fontId="7" fillId="0" borderId="0" xfId="0" applyFont="1" applyAlignment="1">
      <alignment vertical="top" wrapText="1"/>
    </xf>
    <xf numFmtId="44" fontId="11" fillId="4" borderId="15" xfId="3" applyFont="1" applyFill="1" applyBorder="1" applyAlignment="1" applyProtection="1">
      <alignment vertical="top" wrapText="1"/>
    </xf>
    <xf numFmtId="44" fontId="11" fillId="4" borderId="16" xfId="3" applyFont="1" applyFill="1" applyBorder="1" applyAlignment="1" applyProtection="1">
      <alignment vertical="top" wrapText="1"/>
    </xf>
    <xf numFmtId="49" fontId="7" fillId="2" borderId="39" xfId="3" applyNumberFormat="1" applyFont="1" applyFill="1" applyBorder="1" applyAlignment="1" applyProtection="1">
      <alignment horizontal="center" vertical="top" wrapText="1"/>
      <protection locked="0"/>
    </xf>
    <xf numFmtId="0" fontId="7" fillId="0" borderId="39" xfId="0" applyFont="1" applyBorder="1" applyAlignment="1">
      <alignment vertical="top" wrapText="1"/>
    </xf>
    <xf numFmtId="0" fontId="7" fillId="4" borderId="31" xfId="0" applyFont="1" applyFill="1" applyBorder="1" applyAlignment="1">
      <alignment horizontal="left" vertical="top" wrapText="1" indent="2"/>
    </xf>
    <xf numFmtId="44" fontId="11" fillId="4" borderId="16" xfId="3" applyFont="1" applyFill="1" applyBorder="1" applyAlignment="1" applyProtection="1">
      <alignment horizontal="center" vertical="top" wrapText="1"/>
    </xf>
    <xf numFmtId="44" fontId="11" fillId="4" borderId="17" xfId="3" applyFont="1" applyFill="1" applyBorder="1" applyAlignment="1" applyProtection="1">
      <alignment horizontal="center" vertical="top" wrapText="1"/>
    </xf>
    <xf numFmtId="0" fontId="13" fillId="2" borderId="31" xfId="0" applyFont="1" applyFill="1" applyBorder="1" applyAlignment="1" applyProtection="1">
      <alignment horizontal="left" vertical="top" wrapText="1" indent="2"/>
      <protection locked="0"/>
    </xf>
    <xf numFmtId="49" fontId="7" fillId="0" borderId="0" xfId="0" applyNumberFormat="1" applyFont="1" applyAlignment="1">
      <alignment horizontal="center"/>
    </xf>
    <xf numFmtId="44" fontId="7" fillId="3" borderId="24" xfId="3" applyFont="1" applyFill="1" applyBorder="1" applyAlignment="1" applyProtection="1">
      <alignment vertical="top" wrapText="1"/>
    </xf>
    <xf numFmtId="44" fontId="7" fillId="3" borderId="25" xfId="3" applyFont="1" applyFill="1" applyBorder="1" applyAlignment="1" applyProtection="1">
      <alignment vertical="top" wrapText="1"/>
    </xf>
    <xf numFmtId="49" fontId="7" fillId="3" borderId="38" xfId="3" applyNumberFormat="1" applyFont="1" applyFill="1" applyBorder="1" applyAlignment="1" applyProtection="1">
      <alignment horizontal="center" vertical="top" wrapText="1"/>
    </xf>
    <xf numFmtId="44" fontId="7" fillId="3" borderId="15" xfId="3" applyFont="1" applyFill="1" applyBorder="1" applyAlignment="1" applyProtection="1">
      <alignment vertical="top" wrapText="1"/>
    </xf>
    <xf numFmtId="44" fontId="7" fillId="3" borderId="16" xfId="3" applyFont="1" applyFill="1" applyBorder="1" applyAlignment="1" applyProtection="1">
      <alignment vertical="top" wrapText="1"/>
    </xf>
    <xf numFmtId="49" fontId="7" fillId="2" borderId="40" xfId="3" applyNumberFormat="1" applyFont="1" applyFill="1" applyBorder="1" applyAlignment="1" applyProtection="1">
      <alignment horizontal="center" vertical="top" wrapText="1"/>
      <protection locked="0"/>
    </xf>
    <xf numFmtId="0" fontId="7" fillId="0" borderId="40" xfId="0" applyFont="1" applyBorder="1" applyAlignment="1">
      <alignment vertical="top" wrapText="1"/>
    </xf>
    <xf numFmtId="1" fontId="7" fillId="0" borderId="0" xfId="0" applyNumberFormat="1" applyFont="1" applyAlignment="1">
      <alignment horizontal="center"/>
    </xf>
    <xf numFmtId="44" fontId="11" fillId="4" borderId="36" xfId="3" applyFont="1" applyFill="1" applyBorder="1" applyProtection="1"/>
    <xf numFmtId="0" fontId="11" fillId="4" borderId="0" xfId="0" applyFont="1" applyFill="1"/>
    <xf numFmtId="1" fontId="11" fillId="4" borderId="0" xfId="0" applyNumberFormat="1" applyFont="1" applyFill="1" applyAlignment="1">
      <alignment horizontal="center"/>
    </xf>
    <xf numFmtId="44" fontId="11" fillId="4" borderId="37" xfId="3" applyFont="1" applyFill="1" applyBorder="1" applyProtection="1"/>
    <xf numFmtId="1" fontId="11" fillId="4" borderId="50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4" borderId="3" xfId="0" applyFont="1" applyFill="1" applyBorder="1"/>
    <xf numFmtId="1" fontId="7" fillId="2" borderId="16" xfId="3" applyNumberFormat="1" applyFont="1" applyFill="1" applyBorder="1" applyAlignment="1" applyProtection="1">
      <alignment horizontal="center"/>
      <protection locked="0"/>
    </xf>
    <xf numFmtId="0" fontId="9" fillId="4" borderId="31" xfId="0" applyFont="1" applyFill="1" applyBorder="1"/>
    <xf numFmtId="1" fontId="7" fillId="3" borderId="16" xfId="3" applyNumberFormat="1" applyFont="1" applyFill="1" applyBorder="1" applyAlignment="1" applyProtection="1">
      <alignment horizontal="center"/>
    </xf>
    <xf numFmtId="1" fontId="7" fillId="2" borderId="19" xfId="3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49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9" fillId="4" borderId="21" xfId="0" applyFont="1" applyFill="1" applyBorder="1"/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49" fontId="7" fillId="3" borderId="25" xfId="3" applyNumberFormat="1" applyFont="1" applyFill="1" applyBorder="1" applyAlignment="1" applyProtection="1">
      <alignment horizontal="center"/>
    </xf>
    <xf numFmtId="0" fontId="9" fillId="0" borderId="3" xfId="0" applyFont="1" applyBorder="1"/>
    <xf numFmtId="1" fontId="7" fillId="3" borderId="34" xfId="3" applyNumberFormat="1" applyFont="1" applyFill="1" applyBorder="1" applyAlignment="1" applyProtection="1">
      <alignment horizontal="center"/>
    </xf>
    <xf numFmtId="0" fontId="7" fillId="3" borderId="24" xfId="0" applyFont="1" applyFill="1" applyBorder="1" applyAlignment="1">
      <alignment horizontal="center"/>
    </xf>
    <xf numFmtId="1" fontId="11" fillId="4" borderId="34" xfId="3" applyNumberFormat="1" applyFont="1" applyFill="1" applyBorder="1" applyAlignment="1" applyProtection="1">
      <alignment horizontal="center"/>
    </xf>
    <xf numFmtId="44" fontId="7" fillId="2" borderId="17" xfId="3" applyFont="1" applyFill="1" applyBorder="1" applyProtection="1">
      <protection locked="0"/>
    </xf>
    <xf numFmtId="49" fontId="7" fillId="2" borderId="16" xfId="3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/>
    <xf numFmtId="49" fontId="7" fillId="3" borderId="16" xfId="3" applyNumberFormat="1" applyFont="1" applyFill="1" applyBorder="1" applyAlignment="1" applyProtection="1">
      <alignment horizontal="center"/>
    </xf>
    <xf numFmtId="0" fontId="13" fillId="5" borderId="3" xfId="0" applyFont="1" applyFill="1" applyBorder="1" applyAlignment="1" applyProtection="1">
      <alignment horizontal="left" indent="3"/>
      <protection locked="0"/>
    </xf>
    <xf numFmtId="0" fontId="7" fillId="4" borderId="0" xfId="0" applyFont="1" applyFill="1" applyAlignment="1">
      <alignment horizontal="left"/>
    </xf>
    <xf numFmtId="0" fontId="7" fillId="4" borderId="37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44" fontId="7" fillId="3" borderId="48" xfId="3" applyFont="1" applyFill="1" applyBorder="1" applyAlignment="1" applyProtection="1"/>
    <xf numFmtId="0" fontId="7" fillId="2" borderId="26" xfId="0" applyFont="1" applyFill="1" applyBorder="1" applyAlignment="1" applyProtection="1">
      <alignment horizontal="center"/>
      <protection locked="0"/>
    </xf>
    <xf numFmtId="0" fontId="7" fillId="2" borderId="34" xfId="0" applyFont="1" applyFill="1" applyBorder="1" applyAlignment="1" applyProtection="1">
      <alignment horizontal="left" indent="3"/>
      <protection locked="0"/>
    </xf>
    <xf numFmtId="0" fontId="9" fillId="4" borderId="45" xfId="0" applyFont="1" applyFill="1" applyBorder="1"/>
    <xf numFmtId="0" fontId="9" fillId="4" borderId="14" xfId="0" applyFont="1" applyFill="1" applyBorder="1"/>
    <xf numFmtId="0" fontId="9" fillId="4" borderId="39" xfId="0" applyFont="1" applyFill="1" applyBorder="1"/>
    <xf numFmtId="44" fontId="7" fillId="3" borderId="19" xfId="3" applyFont="1" applyFill="1" applyBorder="1" applyProtection="1"/>
    <xf numFmtId="0" fontId="5" fillId="0" borderId="8" xfId="0" applyFont="1" applyBorder="1"/>
    <xf numFmtId="0" fontId="7" fillId="4" borderId="8" xfId="0" applyFont="1" applyFill="1" applyBorder="1" applyAlignment="1">
      <alignment horizontal="center"/>
    </xf>
    <xf numFmtId="44" fontId="7" fillId="2" borderId="17" xfId="3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 indent="3"/>
    </xf>
    <xf numFmtId="0" fontId="7" fillId="0" borderId="1" xfId="0" applyFont="1" applyBorder="1"/>
    <xf numFmtId="49" fontId="7" fillId="2" borderId="19" xfId="3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9" fontId="10" fillId="4" borderId="0" xfId="0" applyNumberFormat="1" applyFont="1" applyFill="1" applyAlignment="1">
      <alignment horizontal="center"/>
    </xf>
    <xf numFmtId="0" fontId="7" fillId="3" borderId="6" xfId="0" applyFont="1" applyFill="1" applyBorder="1" applyAlignment="1">
      <alignment wrapText="1"/>
    </xf>
    <xf numFmtId="0" fontId="7" fillId="4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9" fillId="4" borderId="31" xfId="0" applyFont="1" applyFill="1" applyBorder="1" applyAlignment="1">
      <alignment wrapText="1"/>
    </xf>
    <xf numFmtId="44" fontId="7" fillId="3" borderId="26" xfId="3" applyFont="1" applyFill="1" applyBorder="1" applyProtection="1"/>
    <xf numFmtId="0" fontId="9" fillId="4" borderId="31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44" fontId="7" fillId="2" borderId="17" xfId="1" applyFont="1" applyFill="1" applyBorder="1" applyAlignment="1" applyProtection="1">
      <alignment horizontal="left" vertical="top" wrapText="1"/>
      <protection locked="0"/>
    </xf>
    <xf numFmtId="0" fontId="7" fillId="0" borderId="0" xfId="0" applyFont="1" applyProtection="1"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44" fontId="7" fillId="2" borderId="20" xfId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4" borderId="0" xfId="0" applyNumberFormat="1" applyFont="1" applyFill="1" applyAlignment="1">
      <alignment horizontal="center"/>
    </xf>
    <xf numFmtId="44" fontId="15" fillId="4" borderId="16" xfId="3" applyFont="1" applyFill="1" applyBorder="1" applyProtection="1"/>
    <xf numFmtId="1" fontId="15" fillId="10" borderId="16" xfId="3" applyNumberFormat="1" applyFont="1" applyFill="1" applyBorder="1" applyAlignment="1" applyProtection="1">
      <alignment horizontal="center"/>
      <protection locked="0"/>
    </xf>
    <xf numFmtId="0" fontId="5" fillId="2" borderId="15" xfId="3" applyNumberFormat="1" applyFont="1" applyFill="1" applyBorder="1" applyAlignment="1" applyProtection="1">
      <alignment horizontal="center"/>
      <protection locked="0"/>
    </xf>
    <xf numFmtId="0" fontId="15" fillId="4" borderId="24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 indent="3"/>
    </xf>
    <xf numFmtId="0" fontId="17" fillId="0" borderId="16" xfId="4" applyFont="1" applyBorder="1" applyAlignment="1">
      <alignment horizontal="left" indent="1"/>
    </xf>
    <xf numFmtId="0" fontId="17" fillId="0" borderId="16" xfId="4" applyFont="1" applyBorder="1"/>
    <xf numFmtId="0" fontId="17" fillId="0" borderId="19" xfId="4" applyFont="1" applyBorder="1"/>
    <xf numFmtId="0" fontId="9" fillId="4" borderId="3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0" fontId="14" fillId="7" borderId="4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 indent="3"/>
    </xf>
    <xf numFmtId="0" fontId="13" fillId="2" borderId="3" xfId="0" applyFont="1" applyFill="1" applyBorder="1" applyAlignment="1" applyProtection="1">
      <alignment horizontal="left" indent="3"/>
      <protection locked="0"/>
    </xf>
    <xf numFmtId="0" fontId="7" fillId="0" borderId="42" xfId="0" applyFont="1" applyBorder="1" applyAlignment="1">
      <alignment horizontal="center" wrapText="1"/>
    </xf>
    <xf numFmtId="0" fontId="7" fillId="3" borderId="56" xfId="0" applyFont="1" applyFill="1" applyBorder="1" applyAlignment="1">
      <alignment horizontal="center"/>
    </xf>
    <xf numFmtId="49" fontId="7" fillId="4" borderId="56" xfId="0" applyNumberFormat="1" applyFont="1" applyFill="1" applyBorder="1" applyAlignment="1">
      <alignment horizontal="center" wrapText="1"/>
    </xf>
    <xf numFmtId="0" fontId="7" fillId="3" borderId="6" xfId="0" applyFont="1" applyFill="1" applyBorder="1"/>
    <xf numFmtId="0" fontId="7" fillId="4" borderId="46" xfId="0" applyFont="1" applyFill="1" applyBorder="1" applyAlignment="1">
      <alignment horizontal="center"/>
    </xf>
    <xf numFmtId="44" fontId="7" fillId="3" borderId="36" xfId="3" applyFont="1" applyFill="1" applyBorder="1" applyProtection="1"/>
    <xf numFmtId="44" fontId="7" fillId="3" borderId="34" xfId="3" applyFont="1" applyFill="1" applyBorder="1" applyProtection="1"/>
    <xf numFmtId="44" fontId="11" fillId="0" borderId="7" xfId="3" applyFont="1" applyFill="1" applyBorder="1" applyProtection="1"/>
    <xf numFmtId="44" fontId="7" fillId="0" borderId="0" xfId="3" applyFont="1" applyFill="1" applyBorder="1" applyProtection="1"/>
    <xf numFmtId="49" fontId="7" fillId="0" borderId="0" xfId="3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44" fontId="7" fillId="0" borderId="0" xfId="3" applyFont="1" applyFill="1" applyBorder="1" applyProtection="1">
      <protection locked="0"/>
    </xf>
    <xf numFmtId="44" fontId="11" fillId="4" borderId="55" xfId="3" applyFont="1" applyFill="1" applyBorder="1" applyProtection="1"/>
    <xf numFmtId="44" fontId="7" fillId="2" borderId="34" xfId="1" applyFont="1" applyFill="1" applyBorder="1" applyProtection="1">
      <protection locked="0"/>
    </xf>
    <xf numFmtId="44" fontId="7" fillId="2" borderId="55" xfId="1" applyFont="1" applyFill="1" applyBorder="1" applyProtection="1">
      <protection locked="0"/>
    </xf>
    <xf numFmtId="0" fontId="13" fillId="2" borderId="43" xfId="0" applyFont="1" applyFill="1" applyBorder="1" applyAlignment="1" applyProtection="1">
      <alignment horizontal="left" indent="3"/>
      <protection locked="0"/>
    </xf>
    <xf numFmtId="0" fontId="9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indent="4"/>
    </xf>
    <xf numFmtId="0" fontId="7" fillId="4" borderId="3" xfId="0" applyFont="1" applyFill="1" applyBorder="1" applyAlignment="1">
      <alignment horizontal="left" vertical="top" wrapText="1" indent="2"/>
    </xf>
    <xf numFmtId="0" fontId="13" fillId="2" borderId="3" xfId="0" applyFont="1" applyFill="1" applyBorder="1" applyAlignment="1" applyProtection="1">
      <alignment horizontal="left" vertical="top" wrapText="1" indent="2"/>
      <protection locked="0"/>
    </xf>
    <xf numFmtId="0" fontId="13" fillId="2" borderId="43" xfId="0" applyFont="1" applyFill="1" applyBorder="1" applyAlignment="1" applyProtection="1">
      <alignment horizontal="left" vertical="top" wrapText="1" indent="2"/>
      <protection locked="0"/>
    </xf>
    <xf numFmtId="0" fontId="8" fillId="4" borderId="0" xfId="0" applyFont="1" applyFill="1" applyAlignment="1">
      <alignment horizontal="center" wrapText="1"/>
    </xf>
    <xf numFmtId="164" fontId="8" fillId="4" borderId="0" xfId="0" applyNumberFormat="1" applyFont="1" applyFill="1" applyAlignment="1">
      <alignment horizontal="center" wrapText="1"/>
    </xf>
    <xf numFmtId="49" fontId="7" fillId="3" borderId="38" xfId="3" applyNumberFormat="1" applyFont="1" applyFill="1" applyBorder="1" applyAlignment="1" applyProtection="1">
      <alignment horizontal="center" wrapText="1"/>
    </xf>
    <xf numFmtId="49" fontId="7" fillId="2" borderId="39" xfId="3" applyNumberFormat="1" applyFont="1" applyFill="1" applyBorder="1" applyAlignment="1" applyProtection="1">
      <alignment horizontal="center" wrapText="1"/>
      <protection locked="0"/>
    </xf>
    <xf numFmtId="49" fontId="7" fillId="3" borderId="39" xfId="3" applyNumberFormat="1" applyFont="1" applyFill="1" applyBorder="1" applyAlignment="1" applyProtection="1">
      <alignment horizontal="center" wrapText="1"/>
    </xf>
    <xf numFmtId="49" fontId="7" fillId="2" borderId="40" xfId="3" applyNumberFormat="1" applyFont="1" applyFill="1" applyBorder="1" applyAlignment="1" applyProtection="1">
      <alignment horizontal="center" wrapText="1"/>
      <protection locked="0"/>
    </xf>
    <xf numFmtId="49" fontId="7" fillId="3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9" fontId="7" fillId="2" borderId="34" xfId="3" applyNumberFormat="1" applyFont="1" applyFill="1" applyBorder="1" applyAlignment="1" applyProtection="1">
      <alignment horizontal="center" wrapText="1"/>
      <protection locked="0"/>
    </xf>
    <xf numFmtId="49" fontId="7" fillId="3" borderId="34" xfId="3" applyNumberFormat="1" applyFont="1" applyFill="1" applyBorder="1" applyAlignment="1" applyProtection="1">
      <alignment horizontal="center" wrapText="1"/>
    </xf>
    <xf numFmtId="49" fontId="7" fillId="2" borderId="55" xfId="3" applyNumberFormat="1" applyFont="1" applyFill="1" applyBorder="1" applyAlignment="1" applyProtection="1">
      <alignment horizontal="center" wrapText="1"/>
      <protection locked="0"/>
    </xf>
    <xf numFmtId="44" fontId="7" fillId="2" borderId="34" xfId="3" applyFont="1" applyFill="1" applyBorder="1" applyProtection="1">
      <protection locked="0"/>
    </xf>
    <xf numFmtId="44" fontId="11" fillId="4" borderId="33" xfId="3" applyFont="1" applyFill="1" applyBorder="1" applyAlignment="1" applyProtection="1">
      <alignment horizontal="center"/>
    </xf>
    <xf numFmtId="44" fontId="11" fillId="4" borderId="23" xfId="3" applyFont="1" applyFill="1" applyBorder="1" applyAlignment="1" applyProtection="1">
      <alignment horizontal="center"/>
    </xf>
    <xf numFmtId="44" fontId="7" fillId="2" borderId="18" xfId="3" applyFont="1" applyFill="1" applyBorder="1" applyProtection="1">
      <protection locked="0"/>
    </xf>
    <xf numFmtId="0" fontId="7" fillId="2" borderId="54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 indent="4"/>
    </xf>
    <xf numFmtId="0" fontId="7" fillId="0" borderId="31" xfId="0" applyFont="1" applyBorder="1" applyAlignment="1">
      <alignment horizontal="left" indent="3"/>
    </xf>
    <xf numFmtId="0" fontId="9" fillId="11" borderId="31" xfId="0" applyFont="1" applyFill="1" applyBorder="1" applyAlignment="1">
      <alignment horizontal="left"/>
    </xf>
    <xf numFmtId="49" fontId="7" fillId="0" borderId="2" xfId="3" applyNumberFormat="1" applyFont="1" applyFill="1" applyBorder="1" applyAlignment="1" applyProtection="1">
      <alignment horizontal="center" wrapText="1"/>
      <protection locked="0"/>
    </xf>
    <xf numFmtId="44" fontId="7" fillId="0" borderId="2" xfId="3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44" fontId="11" fillId="0" borderId="2" xfId="3" applyFont="1" applyFill="1" applyBorder="1" applyAlignment="1" applyProtection="1">
      <alignment horizontal="center"/>
    </xf>
    <xf numFmtId="49" fontId="7" fillId="0" borderId="0" xfId="3" applyNumberFormat="1" applyFont="1" applyFill="1" applyBorder="1" applyAlignment="1" applyProtection="1">
      <alignment horizontal="center" wrapText="1"/>
    </xf>
    <xf numFmtId="44" fontId="7" fillId="0" borderId="0" xfId="3" applyFont="1" applyFill="1" applyBorder="1" applyAlignment="1" applyProtection="1">
      <alignment horizontal="center"/>
    </xf>
    <xf numFmtId="44" fontId="11" fillId="0" borderId="0" xfId="3" applyFont="1" applyFill="1" applyBorder="1" applyAlignment="1" applyProtection="1">
      <alignment horizontal="center"/>
    </xf>
    <xf numFmtId="49" fontId="7" fillId="0" borderId="0" xfId="3" applyNumberFormat="1" applyFont="1" applyFill="1" applyBorder="1" applyAlignment="1" applyProtection="1">
      <alignment horizontal="center" wrapText="1"/>
      <protection locked="0"/>
    </xf>
    <xf numFmtId="44" fontId="7" fillId="0" borderId="0" xfId="3" applyFont="1" applyFill="1" applyBorder="1" applyAlignment="1" applyProtection="1">
      <alignment horizontal="center"/>
      <protection locked="0"/>
    </xf>
    <xf numFmtId="44" fontId="7" fillId="12" borderId="15" xfId="3" applyFont="1" applyFill="1" applyBorder="1" applyProtection="1">
      <protection locked="0"/>
    </xf>
    <xf numFmtId="44" fontId="7" fillId="12" borderId="17" xfId="3" applyFont="1" applyFill="1" applyBorder="1" applyProtection="1">
      <protection locked="0"/>
    </xf>
    <xf numFmtId="0" fontId="5" fillId="0" borderId="15" xfId="3" applyNumberFormat="1" applyFont="1" applyFill="1" applyBorder="1" applyAlignment="1" applyProtection="1">
      <alignment horizontal="center"/>
      <protection locked="0"/>
    </xf>
    <xf numFmtId="44" fontId="7" fillId="3" borderId="48" xfId="1" applyFont="1" applyFill="1" applyBorder="1" applyAlignment="1" applyProtection="1">
      <alignment horizontal="center"/>
    </xf>
    <xf numFmtId="1" fontId="15" fillId="6" borderId="16" xfId="3" applyNumberFormat="1" applyFont="1" applyFill="1" applyBorder="1" applyAlignment="1" applyProtection="1">
      <alignment horizontal="center"/>
      <protection locked="0"/>
    </xf>
    <xf numFmtId="1" fontId="7" fillId="6" borderId="16" xfId="3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/>
    <xf numFmtId="0" fontId="9" fillId="4" borderId="31" xfId="0" applyFont="1" applyFill="1" applyBorder="1" applyAlignment="1">
      <alignment horizontal="left"/>
    </xf>
    <xf numFmtId="44" fontId="18" fillId="4" borderId="36" xfId="4" applyNumberFormat="1" applyFont="1" applyFill="1" applyBorder="1" applyAlignment="1" applyProtection="1">
      <alignment horizontal="center"/>
    </xf>
    <xf numFmtId="44" fontId="18" fillId="4" borderId="36" xfId="4" applyNumberFormat="1" applyFont="1" applyFill="1" applyBorder="1" applyProtection="1"/>
    <xf numFmtId="44" fontId="19" fillId="4" borderId="36" xfId="4" applyNumberFormat="1" applyFont="1" applyFill="1" applyBorder="1" applyProtection="1"/>
    <xf numFmtId="0" fontId="7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9" fillId="4" borderId="12" xfId="0" applyFont="1" applyFill="1" applyBorder="1"/>
    <xf numFmtId="0" fontId="9" fillId="4" borderId="36" xfId="0" applyFont="1" applyFill="1" applyBorder="1"/>
    <xf numFmtId="44" fontId="7" fillId="3" borderId="42" xfId="1" applyFont="1" applyFill="1" applyBorder="1" applyProtection="1"/>
    <xf numFmtId="44" fontId="7" fillId="3" borderId="36" xfId="1" applyFont="1" applyFill="1" applyBorder="1" applyProtection="1"/>
    <xf numFmtId="0" fontId="9" fillId="4" borderId="30" xfId="0" applyFont="1" applyFill="1" applyBorder="1"/>
    <xf numFmtId="0" fontId="9" fillId="4" borderId="34" xfId="0" applyFont="1" applyFill="1" applyBorder="1"/>
    <xf numFmtId="44" fontId="7" fillId="3" borderId="15" xfId="1" applyFont="1" applyFill="1" applyBorder="1" applyProtection="1"/>
    <xf numFmtId="44" fontId="7" fillId="3" borderId="34" xfId="1" applyFont="1" applyFill="1" applyBorder="1" applyProtection="1"/>
    <xf numFmtId="0" fontId="7" fillId="4" borderId="30" xfId="0" applyFont="1" applyFill="1" applyBorder="1"/>
    <xf numFmtId="0" fontId="7" fillId="4" borderId="34" xfId="0" applyFont="1" applyFill="1" applyBorder="1" applyAlignment="1">
      <alignment horizontal="left" indent="3"/>
    </xf>
    <xf numFmtId="0" fontId="13" fillId="5" borderId="3" xfId="0" applyFont="1" applyFill="1" applyBorder="1" applyAlignment="1" applyProtection="1">
      <alignment horizontal="left" wrapText="1" indent="3"/>
      <protection locked="0"/>
    </xf>
    <xf numFmtId="44" fontId="7" fillId="2" borderId="15" xfId="1" applyFont="1" applyFill="1" applyBorder="1" applyProtection="1">
      <protection locked="0"/>
    </xf>
    <xf numFmtId="44" fontId="7" fillId="2" borderId="17" xfId="1" applyFont="1" applyFill="1" applyBorder="1" applyProtection="1">
      <protection locked="0"/>
    </xf>
    <xf numFmtId="0" fontId="9" fillId="8" borderId="16" xfId="0" applyFont="1" applyFill="1" applyBorder="1" applyAlignment="1">
      <alignment horizontal="left" vertical="center"/>
    </xf>
    <xf numFmtId="44" fontId="9" fillId="8" borderId="17" xfId="0" applyNumberFormat="1" applyFont="1" applyFill="1" applyBorder="1"/>
    <xf numFmtId="0" fontId="9" fillId="9" borderId="16" xfId="0" applyFont="1" applyFill="1" applyBorder="1"/>
    <xf numFmtId="44" fontId="9" fillId="9" borderId="17" xfId="0" applyNumberFormat="1" applyFont="1" applyFill="1" applyBorder="1"/>
    <xf numFmtId="0" fontId="9" fillId="4" borderId="31" xfId="0" applyFont="1" applyFill="1" applyBorder="1" applyAlignment="1">
      <alignment horizontal="left" indent="2"/>
    </xf>
    <xf numFmtId="0" fontId="20" fillId="4" borderId="15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1" fontId="12" fillId="4" borderId="34" xfId="3" applyNumberFormat="1" applyFont="1" applyFill="1" applyBorder="1" applyAlignment="1" applyProtection="1">
      <alignment horizontal="center"/>
    </xf>
    <xf numFmtId="0" fontId="9" fillId="4" borderId="46" xfId="0" applyFont="1" applyFill="1" applyBorder="1" applyAlignment="1">
      <alignment horizontal="center"/>
    </xf>
    <xf numFmtId="1" fontId="9" fillId="4" borderId="35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9" fillId="4" borderId="31" xfId="0" applyFont="1" applyFill="1" applyBorder="1" applyAlignment="1">
      <alignment horizontal="left" indent="1"/>
    </xf>
    <xf numFmtId="0" fontId="7" fillId="4" borderId="31" xfId="0" applyFont="1" applyFill="1" applyBorder="1" applyAlignment="1">
      <alignment horizontal="left" indent="2"/>
    </xf>
    <xf numFmtId="0" fontId="13" fillId="5" borderId="31" xfId="0" applyFont="1" applyFill="1" applyBorder="1" applyAlignment="1" applyProtection="1">
      <alignment horizontal="left" indent="2"/>
      <protection locked="0"/>
    </xf>
    <xf numFmtId="0" fontId="13" fillId="5" borderId="3" xfId="0" applyFont="1" applyFill="1" applyBorder="1" applyAlignment="1" applyProtection="1">
      <alignment horizontal="left" indent="2"/>
      <protection locked="0"/>
    </xf>
    <xf numFmtId="0" fontId="7" fillId="0" borderId="0" xfId="0" applyFont="1" applyAlignment="1">
      <alignment horizontal="left" indent="2"/>
    </xf>
    <xf numFmtId="0" fontId="7" fillId="4" borderId="3" xfId="0" applyFont="1" applyFill="1" applyBorder="1" applyAlignment="1">
      <alignment horizontal="left" indent="2"/>
    </xf>
    <xf numFmtId="1" fontId="21" fillId="4" borderId="34" xfId="3" applyNumberFormat="1" applyFont="1" applyFill="1" applyBorder="1" applyAlignment="1" applyProtection="1">
      <alignment horizontal="center"/>
    </xf>
    <xf numFmtId="44" fontId="12" fillId="3" borderId="15" xfId="3" applyFont="1" applyFill="1" applyBorder="1" applyProtection="1"/>
    <xf numFmtId="44" fontId="12" fillId="3" borderId="16" xfId="3" applyFont="1" applyFill="1" applyBorder="1" applyProtection="1"/>
    <xf numFmtId="49" fontId="9" fillId="3" borderId="38" xfId="3" applyNumberFormat="1" applyFont="1" applyFill="1" applyBorder="1" applyAlignment="1" applyProtection="1">
      <alignment horizontal="center"/>
    </xf>
    <xf numFmtId="0" fontId="7" fillId="0" borderId="31" xfId="0" applyFont="1" applyBorder="1" applyAlignment="1">
      <alignment horizontal="left" indent="2"/>
    </xf>
    <xf numFmtId="0" fontId="7" fillId="4" borderId="31" xfId="0" applyFont="1" applyFill="1" applyBorder="1" applyAlignment="1">
      <alignment horizontal="left" indent="1"/>
    </xf>
    <xf numFmtId="0" fontId="5" fillId="0" borderId="48" xfId="3" applyNumberFormat="1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>
      <alignment horizontal="left" wrapText="1" indent="3"/>
    </xf>
    <xf numFmtId="0" fontId="7" fillId="0" borderId="31" xfId="0" applyFont="1" applyBorder="1" applyAlignment="1" applyProtection="1">
      <alignment horizontal="left" indent="3"/>
      <protection locked="0"/>
    </xf>
    <xf numFmtId="0" fontId="7" fillId="0" borderId="3" xfId="0" applyFont="1" applyBorder="1" applyAlignment="1" applyProtection="1">
      <alignment horizontal="left" indent="3"/>
      <protection locked="0"/>
    </xf>
    <xf numFmtId="0" fontId="9" fillId="0" borderId="3" xfId="0" applyFont="1" applyBorder="1" applyAlignment="1">
      <alignment horizontal="left"/>
    </xf>
    <xf numFmtId="0" fontId="7" fillId="4" borderId="31" xfId="0" applyFont="1" applyFill="1" applyBorder="1"/>
    <xf numFmtId="44" fontId="22" fillId="4" borderId="15" xfId="3" applyFont="1" applyFill="1" applyBorder="1" applyAlignment="1" applyProtection="1">
      <alignment vertical="center"/>
    </xf>
    <xf numFmtId="44" fontId="22" fillId="4" borderId="16" xfId="3" applyFont="1" applyFill="1" applyBorder="1" applyAlignment="1" applyProtection="1">
      <alignment vertical="center"/>
    </xf>
    <xf numFmtId="49" fontId="22" fillId="2" borderId="39" xfId="3" applyNumberFormat="1" applyFont="1" applyFill="1" applyBorder="1" applyAlignment="1" applyProtection="1">
      <alignment horizontal="center"/>
      <protection locked="0"/>
    </xf>
    <xf numFmtId="0" fontId="22" fillId="0" borderId="39" xfId="0" applyFont="1" applyBorder="1" applyAlignment="1">
      <alignment vertical="center"/>
    </xf>
    <xf numFmtId="0" fontId="22" fillId="4" borderId="31" xfId="0" applyFont="1" applyFill="1" applyBorder="1" applyAlignment="1">
      <alignment horizontal="left" wrapText="1" indent="3"/>
    </xf>
    <xf numFmtId="49" fontId="22" fillId="2" borderId="39" xfId="3" applyNumberFormat="1" applyFont="1" applyFill="1" applyBorder="1" applyAlignment="1" applyProtection="1">
      <alignment horizontal="center" wrapText="1"/>
      <protection locked="0"/>
    </xf>
    <xf numFmtId="44" fontId="22" fillId="2" borderId="15" xfId="3" applyFont="1" applyFill="1" applyBorder="1" applyProtection="1">
      <protection locked="0"/>
    </xf>
    <xf numFmtId="44" fontId="22" fillId="2" borderId="16" xfId="3" applyFont="1" applyFill="1" applyBorder="1" applyProtection="1">
      <protection locked="0"/>
    </xf>
    <xf numFmtId="0" fontId="22" fillId="2" borderId="25" xfId="0" applyFont="1" applyFill="1" applyBorder="1" applyAlignment="1" applyProtection="1">
      <alignment horizontal="center"/>
      <protection locked="0"/>
    </xf>
    <xf numFmtId="44" fontId="22" fillId="4" borderId="16" xfId="3" applyFont="1" applyFill="1" applyBorder="1" applyAlignment="1" applyProtection="1">
      <alignment horizontal="center"/>
    </xf>
    <xf numFmtId="44" fontId="22" fillId="4" borderId="17" xfId="3" applyFont="1" applyFill="1" applyBorder="1" applyAlignment="1" applyProtection="1">
      <alignment horizontal="center"/>
    </xf>
    <xf numFmtId="0" fontId="22" fillId="0" borderId="0" xfId="0" applyFont="1"/>
    <xf numFmtId="44" fontId="22" fillId="4" borderId="15" xfId="3" applyFont="1" applyFill="1" applyBorder="1" applyProtection="1"/>
    <xf numFmtId="44" fontId="22" fillId="4" borderId="16" xfId="3" applyFont="1" applyFill="1" applyBorder="1" applyProtection="1"/>
    <xf numFmtId="49" fontId="22" fillId="2" borderId="16" xfId="3" applyNumberFormat="1" applyFont="1" applyFill="1" applyBorder="1" applyAlignment="1" applyProtection="1">
      <alignment horizontal="center"/>
      <protection locked="0"/>
    </xf>
    <xf numFmtId="0" fontId="22" fillId="0" borderId="3" xfId="0" applyFont="1" applyBorder="1"/>
    <xf numFmtId="44" fontId="22" fillId="2" borderId="15" xfId="3" applyFont="1" applyFill="1" applyBorder="1" applyAlignment="1" applyProtection="1">
      <alignment horizontal="center"/>
      <protection locked="0"/>
    </xf>
    <xf numFmtId="44" fontId="22" fillId="2" borderId="17" xfId="3" applyFont="1" applyFill="1" applyBorder="1" applyAlignment="1" applyProtection="1">
      <alignment horizontal="center"/>
      <protection locked="0"/>
    </xf>
    <xf numFmtId="44" fontId="22" fillId="3" borderId="24" xfId="3" applyFont="1" applyFill="1" applyBorder="1" applyProtection="1"/>
    <xf numFmtId="44" fontId="22" fillId="3" borderId="25" xfId="3" applyFont="1" applyFill="1" applyBorder="1" applyProtection="1"/>
    <xf numFmtId="49" fontId="22" fillId="3" borderId="25" xfId="3" applyNumberFormat="1" applyFont="1" applyFill="1" applyBorder="1" applyAlignment="1" applyProtection="1">
      <alignment horizontal="center"/>
    </xf>
    <xf numFmtId="0" fontId="24" fillId="0" borderId="3" xfId="0" applyFont="1" applyBorder="1"/>
    <xf numFmtId="0" fontId="24" fillId="4" borderId="31" xfId="0" applyFont="1" applyFill="1" applyBorder="1" applyAlignment="1">
      <alignment horizontal="left" wrapText="1" indent="1"/>
    </xf>
    <xf numFmtId="44" fontId="22" fillId="3" borderId="15" xfId="3" applyFont="1" applyFill="1" applyBorder="1" applyAlignment="1" applyProtection="1">
      <alignment horizontal="center"/>
    </xf>
    <xf numFmtId="44" fontId="22" fillId="3" borderId="17" xfId="3" applyFont="1" applyFill="1" applyBorder="1" applyAlignment="1" applyProtection="1">
      <alignment horizontal="center"/>
    </xf>
    <xf numFmtId="0" fontId="22" fillId="4" borderId="31" xfId="0" applyFont="1" applyFill="1" applyBorder="1" applyAlignment="1">
      <alignment horizontal="left" indent="3"/>
    </xf>
    <xf numFmtId="0" fontId="25" fillId="2" borderId="31" xfId="0" applyFont="1" applyFill="1" applyBorder="1" applyAlignment="1" applyProtection="1">
      <alignment horizontal="left" indent="3"/>
      <protection locked="0"/>
    </xf>
    <xf numFmtId="0" fontId="22" fillId="0" borderId="39" xfId="0" applyFont="1" applyBorder="1"/>
    <xf numFmtId="44" fontId="22" fillId="3" borderId="15" xfId="3" applyFont="1" applyFill="1" applyBorder="1" applyProtection="1"/>
    <xf numFmtId="44" fontId="22" fillId="3" borderId="16" xfId="3" applyFont="1" applyFill="1" applyBorder="1" applyProtection="1"/>
    <xf numFmtId="49" fontId="22" fillId="3" borderId="39" xfId="3" applyNumberFormat="1" applyFont="1" applyFill="1" applyBorder="1" applyAlignment="1" applyProtection="1">
      <alignment horizontal="center"/>
    </xf>
    <xf numFmtId="0" fontId="24" fillId="0" borderId="39" xfId="0" applyFont="1" applyBorder="1"/>
    <xf numFmtId="49" fontId="22" fillId="3" borderId="39" xfId="3" applyNumberFormat="1" applyFont="1" applyFill="1" applyBorder="1" applyAlignment="1" applyProtection="1">
      <alignment horizontal="center" wrapText="1"/>
    </xf>
    <xf numFmtId="0" fontId="22" fillId="3" borderId="25" xfId="0" applyFont="1" applyFill="1" applyBorder="1" applyAlignment="1">
      <alignment horizontal="center"/>
    </xf>
    <xf numFmtId="44" fontId="22" fillId="3" borderId="16" xfId="3" applyFont="1" applyFill="1" applyBorder="1" applyAlignment="1" applyProtection="1">
      <alignment horizontal="center"/>
    </xf>
    <xf numFmtId="0" fontId="24" fillId="4" borderId="31" xfId="0" applyFont="1" applyFill="1" applyBorder="1" applyAlignment="1">
      <alignment horizontal="left" wrapText="1"/>
    </xf>
    <xf numFmtId="0" fontId="13" fillId="2" borderId="3" xfId="0" applyFont="1" applyFill="1" applyBorder="1" applyAlignment="1" applyProtection="1">
      <alignment horizontal="left" indent="4"/>
      <protection locked="0"/>
    </xf>
    <xf numFmtId="0" fontId="7" fillId="0" borderId="31" xfId="0" applyFont="1" applyBorder="1" applyAlignment="1">
      <alignment horizontal="left" wrapText="1" indent="3"/>
    </xf>
    <xf numFmtId="1" fontId="7" fillId="0" borderId="16" xfId="3" applyNumberFormat="1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>
      <alignment horizontal="left" indent="3"/>
    </xf>
    <xf numFmtId="0" fontId="7" fillId="4" borderId="48" xfId="0" applyFont="1" applyFill="1" applyBorder="1" applyAlignment="1">
      <alignment horizontal="left" indent="2"/>
    </xf>
    <xf numFmtId="0" fontId="5" fillId="6" borderId="15" xfId="3" applyNumberFormat="1" applyFont="1" applyFill="1" applyBorder="1" applyAlignment="1" applyProtection="1">
      <alignment horizontal="center"/>
      <protection locked="0"/>
    </xf>
    <xf numFmtId="44" fontId="7" fillId="3" borderId="31" xfId="1" applyFont="1" applyFill="1" applyBorder="1" applyProtection="1"/>
    <xf numFmtId="0" fontId="13" fillId="13" borderId="3" xfId="0" applyFont="1" applyFill="1" applyBorder="1" applyAlignment="1" applyProtection="1">
      <alignment horizontal="left" wrapText="1" indent="3"/>
      <protection locked="0"/>
    </xf>
    <xf numFmtId="44" fontId="7" fillId="13" borderId="15" xfId="1" applyFont="1" applyFill="1" applyBorder="1" applyProtection="1">
      <protection locked="0"/>
    </xf>
    <xf numFmtId="44" fontId="7" fillId="13" borderId="17" xfId="1" applyFont="1" applyFill="1" applyBorder="1" applyProtection="1">
      <protection locked="0"/>
    </xf>
    <xf numFmtId="0" fontId="7" fillId="4" borderId="34" xfId="0" applyFont="1" applyFill="1" applyBorder="1"/>
    <xf numFmtId="0" fontId="9" fillId="4" borderId="34" xfId="0" applyFont="1" applyFill="1" applyBorder="1" applyAlignment="1">
      <alignment horizontal="left" indent="1"/>
    </xf>
    <xf numFmtId="0" fontId="9" fillId="4" borderId="34" xfId="0" applyFont="1" applyFill="1" applyBorder="1" applyAlignment="1">
      <alignment horizontal="left" indent="2"/>
    </xf>
    <xf numFmtId="0" fontId="7" fillId="4" borderId="55" xfId="0" applyFont="1" applyFill="1" applyBorder="1" applyAlignment="1">
      <alignment horizontal="left" indent="3"/>
    </xf>
    <xf numFmtId="0" fontId="13" fillId="5" borderId="43" xfId="0" applyFont="1" applyFill="1" applyBorder="1" applyAlignment="1" applyProtection="1">
      <alignment horizontal="left" wrapText="1" indent="3"/>
      <protection locked="0"/>
    </xf>
    <xf numFmtId="44" fontId="7" fillId="2" borderId="18" xfId="1" applyFont="1" applyFill="1" applyBorder="1" applyProtection="1">
      <protection locked="0"/>
    </xf>
    <xf numFmtId="44" fontId="7" fillId="2" borderId="20" xfId="1" applyFont="1" applyFill="1" applyBorder="1" applyProtection="1">
      <protection locked="0"/>
    </xf>
    <xf numFmtId="0" fontId="13" fillId="0" borderId="0" xfId="0" applyFont="1" applyAlignment="1" applyProtection="1">
      <alignment horizontal="left" indent="3"/>
      <protection locked="0"/>
    </xf>
    <xf numFmtId="0" fontId="13" fillId="0" borderId="0" xfId="0" applyFont="1" applyAlignment="1" applyProtection="1">
      <alignment horizontal="left" wrapText="1" indent="3"/>
      <protection locked="0"/>
    </xf>
    <xf numFmtId="44" fontId="7" fillId="0" borderId="0" xfId="1" applyFont="1" applyFill="1" applyBorder="1" applyProtection="1">
      <protection locked="0"/>
    </xf>
    <xf numFmtId="44" fontId="7" fillId="0" borderId="0" xfId="1" applyFont="1" applyFill="1" applyBorder="1" applyProtection="1"/>
    <xf numFmtId="0" fontId="7" fillId="0" borderId="0" xfId="0" applyFont="1" applyAlignment="1">
      <alignment horizontal="left" indent="3"/>
    </xf>
    <xf numFmtId="0" fontId="7" fillId="0" borderId="0" xfId="0" applyFont="1" applyAlignment="1" applyProtection="1">
      <alignment horizontal="left" indent="3"/>
      <protection locked="0"/>
    </xf>
    <xf numFmtId="0" fontId="13" fillId="0" borderId="0" xfId="0" applyFont="1" applyAlignment="1">
      <alignment horizontal="left" indent="3"/>
    </xf>
    <xf numFmtId="0" fontId="9" fillId="0" borderId="0" xfId="2" applyFont="1"/>
    <xf numFmtId="0" fontId="9" fillId="0" borderId="0" xfId="0" applyFont="1" applyAlignment="1">
      <alignment horizontal="left"/>
    </xf>
    <xf numFmtId="0" fontId="7" fillId="0" borderId="0" xfId="2" applyFont="1"/>
    <xf numFmtId="0" fontId="7" fillId="0" borderId="0" xfId="2" applyFont="1" applyAlignment="1" applyProtection="1">
      <alignment horizontal="left" indent="3"/>
      <protection locked="0"/>
    </xf>
    <xf numFmtId="0" fontId="9" fillId="0" borderId="0" xfId="2" applyFont="1" applyAlignment="1">
      <alignment horizontal="left"/>
    </xf>
    <xf numFmtId="0" fontId="7" fillId="0" borderId="0" xfId="2" applyFont="1" applyAlignment="1">
      <alignment horizontal="left" indent="3"/>
    </xf>
    <xf numFmtId="44" fontId="7" fillId="2" borderId="3" xfId="1" applyFont="1" applyFill="1" applyBorder="1" applyAlignment="1" applyProtection="1">
      <alignment horizontal="center"/>
      <protection locked="0"/>
    </xf>
    <xf numFmtId="44" fontId="7" fillId="2" borderId="43" xfId="1" applyFont="1" applyFill="1" applyBorder="1" applyAlignment="1" applyProtection="1">
      <alignment horizontal="center"/>
      <protection locked="0"/>
    </xf>
    <xf numFmtId="44" fontId="7" fillId="3" borderId="15" xfId="1" applyFont="1" applyFill="1" applyBorder="1" applyAlignment="1" applyProtection="1">
      <alignment horizontal="center"/>
    </xf>
    <xf numFmtId="44" fontId="7" fillId="2" borderId="15" xfId="1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>
      <alignment horizontal="left" indent="3"/>
    </xf>
    <xf numFmtId="0" fontId="7" fillId="4" borderId="58" xfId="0" applyFont="1" applyFill="1" applyBorder="1" applyAlignment="1">
      <alignment horizontal="center"/>
    </xf>
    <xf numFmtId="0" fontId="7" fillId="4" borderId="59" xfId="0" applyFont="1" applyFill="1" applyBorder="1" applyAlignment="1">
      <alignment horizontal="center"/>
    </xf>
    <xf numFmtId="49" fontId="7" fillId="4" borderId="59" xfId="0" applyNumberFormat="1" applyFont="1" applyFill="1" applyBorder="1" applyAlignment="1">
      <alignment horizontal="center"/>
    </xf>
    <xf numFmtId="1" fontId="7" fillId="4" borderId="22" xfId="0" applyNumberFormat="1" applyFont="1" applyFill="1" applyBorder="1" applyAlignment="1">
      <alignment horizontal="center"/>
    </xf>
    <xf numFmtId="0" fontId="7" fillId="4" borderId="60" xfId="0" applyFont="1" applyFill="1" applyBorder="1" applyAlignment="1">
      <alignment horizontal="center"/>
    </xf>
    <xf numFmtId="44" fontId="7" fillId="3" borderId="42" xfId="3" applyFont="1" applyFill="1" applyBorder="1" applyProtection="1"/>
    <xf numFmtId="44" fontId="7" fillId="3" borderId="56" xfId="3" applyFont="1" applyFill="1" applyBorder="1" applyProtection="1"/>
    <xf numFmtId="49" fontId="7" fillId="3" borderId="45" xfId="3" applyNumberFormat="1" applyFont="1" applyFill="1" applyBorder="1" applyAlignment="1" applyProtection="1">
      <alignment horizontal="center"/>
    </xf>
    <xf numFmtId="0" fontId="9" fillId="0" borderId="45" xfId="0" applyFont="1" applyBorder="1"/>
    <xf numFmtId="0" fontId="9" fillId="4" borderId="13" xfId="0" applyFont="1" applyFill="1" applyBorder="1"/>
    <xf numFmtId="49" fontId="7" fillId="3" borderId="36" xfId="3" applyNumberFormat="1" applyFont="1" applyFill="1" applyBorder="1" applyAlignment="1" applyProtection="1">
      <alignment horizontal="center" wrapText="1"/>
    </xf>
    <xf numFmtId="44" fontId="7" fillId="3" borderId="57" xfId="3" applyFont="1" applyFill="1" applyBorder="1" applyAlignment="1" applyProtection="1">
      <alignment horizontal="center"/>
    </xf>
    <xf numFmtId="44" fontId="7" fillId="3" borderId="56" xfId="3" applyFont="1" applyFill="1" applyBorder="1" applyAlignment="1" applyProtection="1">
      <alignment horizontal="center"/>
    </xf>
    <xf numFmtId="1" fontId="7" fillId="3" borderId="56" xfId="0" applyNumberFormat="1" applyFont="1" applyFill="1" applyBorder="1" applyAlignment="1">
      <alignment horizontal="center"/>
    </xf>
    <xf numFmtId="44" fontId="7" fillId="3" borderId="61" xfId="3" applyFont="1" applyFill="1" applyBorder="1" applyAlignment="1" applyProtection="1">
      <alignment horizontal="center"/>
    </xf>
    <xf numFmtId="0" fontId="7" fillId="0" borderId="5" xfId="0" applyFont="1" applyBorder="1"/>
    <xf numFmtId="44" fontId="15" fillId="4" borderId="19" xfId="3" applyFont="1" applyFill="1" applyBorder="1" applyProtection="1"/>
    <xf numFmtId="0" fontId="7" fillId="2" borderId="53" xfId="0" applyFont="1" applyFill="1" applyBorder="1" applyAlignment="1" applyProtection="1">
      <alignment horizontal="center"/>
      <protection locked="0"/>
    </xf>
    <xf numFmtId="44" fontId="7" fillId="3" borderId="34" xfId="3" applyFont="1" applyFill="1" applyBorder="1" applyAlignment="1" applyProtection="1">
      <alignment horizontal="center"/>
    </xf>
    <xf numFmtId="49" fontId="7" fillId="3" borderId="62" xfId="3" applyNumberFormat="1" applyFont="1" applyFill="1" applyBorder="1" applyAlignment="1" applyProtection="1">
      <alignment horizontal="center"/>
    </xf>
    <xf numFmtId="0" fontId="7" fillId="0" borderId="43" xfId="0" applyFont="1" applyBorder="1"/>
    <xf numFmtId="1" fontId="11" fillId="4" borderId="55" xfId="3" applyNumberFormat="1" applyFont="1" applyFill="1" applyBorder="1" applyAlignment="1" applyProtection="1">
      <alignment horizontal="center"/>
    </xf>
    <xf numFmtId="44" fontId="7" fillId="2" borderId="20" xfId="3" applyFont="1" applyFill="1" applyBorder="1" applyProtection="1">
      <protection locked="0"/>
    </xf>
    <xf numFmtId="0" fontId="5" fillId="2" borderId="18" xfId="3" applyNumberFormat="1" applyFont="1" applyFill="1" applyBorder="1" applyAlignment="1" applyProtection="1">
      <alignment horizontal="center"/>
      <protection locked="0"/>
    </xf>
    <xf numFmtId="1" fontId="15" fillId="0" borderId="16" xfId="3" applyNumberFormat="1" applyFont="1" applyFill="1" applyBorder="1" applyAlignment="1" applyProtection="1">
      <alignment horizontal="center"/>
      <protection locked="0"/>
    </xf>
    <xf numFmtId="44" fontId="11" fillId="4" borderId="17" xfId="3" applyFont="1" applyFill="1" applyBorder="1" applyProtection="1"/>
    <xf numFmtId="0" fontId="7" fillId="2" borderId="20" xfId="0" applyFont="1" applyFill="1" applyBorder="1" applyAlignment="1" applyProtection="1">
      <alignment horizontal="center"/>
      <protection locked="0"/>
    </xf>
    <xf numFmtId="49" fontId="7" fillId="3" borderId="17" xfId="3" applyNumberFormat="1" applyFont="1" applyFill="1" applyBorder="1" applyAlignment="1" applyProtection="1">
      <alignment horizontal="center"/>
    </xf>
    <xf numFmtId="0" fontId="7" fillId="6" borderId="43" xfId="0" applyFont="1" applyFill="1" applyBorder="1" applyAlignment="1">
      <alignment horizontal="left" indent="3"/>
    </xf>
    <xf numFmtId="49" fontId="10" fillId="4" borderId="22" xfId="0" applyNumberFormat="1" applyFont="1" applyFill="1" applyBorder="1" applyAlignment="1">
      <alignment horizontal="center"/>
    </xf>
    <xf numFmtId="49" fontId="10" fillId="4" borderId="25" xfId="0" applyNumberFormat="1" applyFont="1" applyFill="1" applyBorder="1" applyAlignment="1">
      <alignment horizontal="center"/>
    </xf>
    <xf numFmtId="0" fontId="7" fillId="4" borderId="32" xfId="0" applyFont="1" applyFill="1" applyBorder="1" applyAlignment="1">
      <alignment horizontal="left" wrapText="1" indent="3"/>
    </xf>
    <xf numFmtId="0" fontId="7" fillId="10" borderId="31" xfId="0" applyFont="1" applyFill="1" applyBorder="1" applyAlignment="1" applyProtection="1">
      <alignment horizontal="left" indent="3"/>
      <protection locked="0"/>
    </xf>
    <xf numFmtId="44" fontId="7" fillId="2" borderId="18" xfId="3" applyFont="1" applyFill="1" applyBorder="1" applyAlignment="1" applyProtection="1">
      <alignment horizontal="center"/>
      <protection locked="0"/>
    </xf>
    <xf numFmtId="44" fontId="7" fillId="2" borderId="20" xfId="3" applyFont="1" applyFill="1" applyBorder="1" applyAlignment="1" applyProtection="1">
      <alignment horizontal="center"/>
      <protection locked="0"/>
    </xf>
    <xf numFmtId="0" fontId="7" fillId="10" borderId="31" xfId="0" applyFont="1" applyFill="1" applyBorder="1"/>
    <xf numFmtId="44" fontId="7" fillId="2" borderId="48" xfId="3" applyFont="1" applyFill="1" applyBorder="1" applyAlignment="1" applyProtection="1">
      <alignment horizontal="center"/>
      <protection locked="0"/>
    </xf>
    <xf numFmtId="44" fontId="7" fillId="2" borderId="63" xfId="3" applyFont="1" applyFill="1" applyBorder="1" applyAlignment="1" applyProtection="1">
      <alignment horizontal="center"/>
      <protection locked="0"/>
    </xf>
    <xf numFmtId="44" fontId="7" fillId="2" borderId="31" xfId="3" applyFont="1" applyFill="1" applyBorder="1" applyAlignment="1" applyProtection="1">
      <alignment horizontal="center"/>
      <protection locked="0"/>
    </xf>
    <xf numFmtId="0" fontId="7" fillId="11" borderId="3" xfId="0" applyFont="1" applyFill="1" applyBorder="1" applyAlignment="1">
      <alignment horizontal="left" indent="3"/>
    </xf>
    <xf numFmtId="1" fontId="7" fillId="11" borderId="16" xfId="3" applyNumberFormat="1" applyFont="1" applyFill="1" applyBorder="1" applyAlignment="1" applyProtection="1">
      <alignment horizontal="center"/>
      <protection locked="0"/>
    </xf>
    <xf numFmtId="44" fontId="7" fillId="0" borderId="17" xfId="1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7" fillId="11" borderId="31" xfId="0" applyFont="1" applyFill="1" applyBorder="1" applyAlignment="1">
      <alignment horizontal="left" indent="3"/>
    </xf>
    <xf numFmtId="44" fontId="7" fillId="0" borderId="17" xfId="0" applyNumberFormat="1" applyFont="1" applyBorder="1" applyAlignment="1">
      <alignment horizontal="left"/>
    </xf>
    <xf numFmtId="0" fontId="9" fillId="14" borderId="30" xfId="0" applyFont="1" applyFill="1" applyBorder="1"/>
    <xf numFmtId="0" fontId="9" fillId="4" borderId="35" xfId="0" applyFont="1" applyFill="1" applyBorder="1" applyAlignment="1">
      <alignment horizontal="left"/>
    </xf>
    <xf numFmtId="0" fontId="13" fillId="15" borderId="3" xfId="0" applyFont="1" applyFill="1" applyBorder="1" applyAlignment="1" applyProtection="1">
      <alignment horizontal="left" wrapText="1" indent="3"/>
      <protection locked="0"/>
    </xf>
    <xf numFmtId="44" fontId="7" fillId="15" borderId="15" xfId="0" applyNumberFormat="1" applyFont="1" applyFill="1" applyBorder="1" applyProtection="1">
      <protection locked="0"/>
    </xf>
    <xf numFmtId="44" fontId="7" fillId="15" borderId="31" xfId="0" applyNumberFormat="1" applyFont="1" applyFill="1" applyBorder="1" applyProtection="1">
      <protection locked="0"/>
    </xf>
    <xf numFmtId="0" fontId="7" fillId="14" borderId="62" xfId="0" applyFont="1" applyFill="1" applyBorder="1"/>
    <xf numFmtId="0" fontId="7" fillId="4" borderId="34" xfId="0" applyFont="1" applyFill="1" applyBorder="1" applyAlignment="1">
      <alignment horizontal="left" indent="2"/>
    </xf>
    <xf numFmtId="0" fontId="13" fillId="16" borderId="1" xfId="0" applyFont="1" applyFill="1" applyBorder="1" applyAlignment="1" applyProtection="1">
      <alignment horizontal="left" wrapText="1" indent="3"/>
      <protection locked="0"/>
    </xf>
    <xf numFmtId="44" fontId="7" fillId="17" borderId="24" xfId="0" applyNumberFormat="1" applyFont="1" applyFill="1" applyBorder="1" applyProtection="1">
      <protection locked="0"/>
    </xf>
    <xf numFmtId="44" fontId="7" fillId="17" borderId="32" xfId="0" applyNumberFormat="1" applyFont="1" applyFill="1" applyBorder="1" applyProtection="1">
      <protection locked="0"/>
    </xf>
    <xf numFmtId="0" fontId="7" fillId="14" borderId="9" xfId="0" applyFont="1" applyFill="1" applyBorder="1"/>
    <xf numFmtId="0" fontId="7" fillId="4" borderId="55" xfId="0" applyFont="1" applyFill="1" applyBorder="1" applyAlignment="1">
      <alignment horizontal="left" indent="2"/>
    </xf>
    <xf numFmtId="0" fontId="13" fillId="16" borderId="10" xfId="0" applyFont="1" applyFill="1" applyBorder="1" applyAlignment="1" applyProtection="1">
      <alignment horizontal="left" wrapText="1" indent="3"/>
      <protection locked="0"/>
    </xf>
    <xf numFmtId="44" fontId="7" fillId="17" borderId="64" xfId="0" applyNumberFormat="1" applyFont="1" applyFill="1" applyBorder="1" applyProtection="1">
      <protection locked="0"/>
    </xf>
    <xf numFmtId="44" fontId="7" fillId="17" borderId="11" xfId="0" applyNumberFormat="1" applyFont="1" applyFill="1" applyBorder="1" applyProtection="1">
      <protection locked="0"/>
    </xf>
    <xf numFmtId="0" fontId="9" fillId="0" borderId="39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14" borderId="32" xfId="0" applyFont="1" applyFill="1" applyBorder="1" applyAlignment="1">
      <alignment horizontal="left" indent="3"/>
    </xf>
    <xf numFmtId="0" fontId="7" fillId="0" borderId="32" xfId="0" applyFont="1" applyBorder="1" applyAlignment="1" applyProtection="1">
      <alignment horizontal="left" indent="3"/>
      <protection locked="0"/>
    </xf>
    <xf numFmtId="0" fontId="7" fillId="0" borderId="3" xfId="0" applyFont="1" applyBorder="1" applyAlignment="1">
      <alignment horizontal="left" indent="2"/>
    </xf>
    <xf numFmtId="0" fontId="7" fillId="11" borderId="31" xfId="0" applyFont="1" applyFill="1" applyBorder="1" applyAlignment="1" applyProtection="1">
      <alignment horizontal="left" indent="3"/>
      <protection locked="0"/>
    </xf>
    <xf numFmtId="0" fontId="22" fillId="4" borderId="3" xfId="0" applyFont="1" applyFill="1" applyBorder="1" applyAlignment="1">
      <alignment horizontal="left" vertical="top" wrapText="1" indent="2"/>
    </xf>
    <xf numFmtId="0" fontId="13" fillId="0" borderId="39" xfId="0" applyFont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6" fillId="0" borderId="0" xfId="0" applyFont="1"/>
    <xf numFmtId="164" fontId="6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4" borderId="0" xfId="0" applyNumberFormat="1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12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5" fillId="0" borderId="26" xfId="0" applyFont="1" applyBorder="1"/>
    <xf numFmtId="0" fontId="6" fillId="0" borderId="11" xfId="0" applyFont="1" applyBorder="1" applyAlignment="1">
      <alignment horizontal="center" vertical="top"/>
    </xf>
    <xf numFmtId="0" fontId="7" fillId="2" borderId="39" xfId="0" applyFont="1" applyFill="1" applyBorder="1" applyAlignment="1" applyProtection="1">
      <alignment horizontal="left"/>
      <protection locked="0"/>
    </xf>
    <xf numFmtId="0" fontId="7" fillId="2" borderId="31" xfId="0" applyFont="1" applyFill="1" applyBorder="1" applyAlignment="1" applyProtection="1">
      <alignment horizontal="left"/>
      <protection locked="0"/>
    </xf>
    <xf numFmtId="0" fontId="7" fillId="2" borderId="40" xfId="0" applyFont="1" applyFill="1" applyBorder="1" applyAlignment="1" applyProtection="1">
      <alignment horizontal="left"/>
      <protection locked="0"/>
    </xf>
    <xf numFmtId="0" fontId="7" fillId="2" borderId="41" xfId="0" applyFont="1" applyFill="1" applyBorder="1" applyAlignment="1" applyProtection="1">
      <alignment horizontal="left"/>
      <protection locked="0"/>
    </xf>
    <xf numFmtId="0" fontId="9" fillId="4" borderId="39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6" fillId="0" borderId="8" xfId="0" applyFont="1" applyBorder="1" applyAlignment="1">
      <alignment vertical="center"/>
    </xf>
    <xf numFmtId="164" fontId="6" fillId="4" borderId="1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13" fillId="2" borderId="40" xfId="0" applyFont="1" applyFill="1" applyBorder="1" applyAlignment="1" applyProtection="1">
      <alignment horizontal="center" wrapText="1"/>
      <protection locked="0"/>
    </xf>
    <xf numFmtId="0" fontId="13" fillId="2" borderId="43" xfId="0" applyFont="1" applyFill="1" applyBorder="1" applyAlignment="1" applyProtection="1">
      <alignment horizontal="center" wrapText="1"/>
      <protection locked="0"/>
    </xf>
    <xf numFmtId="0" fontId="13" fillId="2" borderId="41" xfId="0" applyFont="1" applyFill="1" applyBorder="1" applyAlignment="1" applyProtection="1">
      <alignment horizontal="center" wrapText="1"/>
      <protection locked="0"/>
    </xf>
    <xf numFmtId="0" fontId="13" fillId="2" borderId="39" xfId="0" applyFont="1" applyFill="1" applyBorder="1" applyAlignment="1" applyProtection="1">
      <alignment horizontal="center" wrapText="1"/>
      <protection locked="0"/>
    </xf>
    <xf numFmtId="0" fontId="13" fillId="2" borderId="3" xfId="0" applyFont="1" applyFill="1" applyBorder="1" applyAlignment="1" applyProtection="1">
      <alignment horizontal="center" wrapText="1"/>
      <protection locked="0"/>
    </xf>
    <xf numFmtId="0" fontId="13" fillId="2" borderId="31" xfId="0" applyFont="1" applyFill="1" applyBorder="1" applyAlignment="1" applyProtection="1">
      <alignment horizontal="center" wrapText="1"/>
      <protection locked="0"/>
    </xf>
    <xf numFmtId="0" fontId="13" fillId="0" borderId="39" xfId="0" applyFont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0" fontId="13" fillId="0" borderId="31" xfId="0" applyFont="1" applyBorder="1" applyAlignment="1" applyProtection="1">
      <alignment horizontal="center" wrapText="1"/>
      <protection locked="0"/>
    </xf>
    <xf numFmtId="0" fontId="7" fillId="0" borderId="39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31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44" fontId="7" fillId="2" borderId="11" xfId="3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27" fillId="0" borderId="16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5">
    <cellStyle name="Currency" xfId="1" builtinId="4"/>
    <cellStyle name="Currency 2" xfId="3" xr:uid="{448033AC-4C60-4E1C-A0D0-6500E58B969A}"/>
    <cellStyle name="Hyperlink" xfId="4" builtinId="8"/>
    <cellStyle name="Normal" xfId="0" builtinId="0"/>
    <cellStyle name="Normal 3" xfId="2" xr:uid="{03C26F50-15B2-4CDE-9C07-1DF0F44EEEBC}"/>
  </cellStyles>
  <dxfs count="0"/>
  <tableStyles count="0" defaultTableStyle="TableStyleMedium2" defaultPivotStyle="PivotStyleLight16"/>
  <colors>
    <mruColors>
      <color rgb="FFC0C0C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DC11-A5FE-42B7-9DF0-C249A4A8D0CB}">
  <dimension ref="A1:B24"/>
  <sheetViews>
    <sheetView tabSelected="1" zoomScale="129" zoomScaleNormal="129" workbookViewId="0">
      <selection activeCell="B6" sqref="B6"/>
    </sheetView>
  </sheetViews>
  <sheetFormatPr baseColWidth="10" defaultColWidth="8.83203125" defaultRowHeight="14"/>
  <cols>
    <col min="1" max="1" width="15.6640625" style="267" customWidth="1"/>
    <col min="2" max="2" width="74.5" style="1" customWidth="1"/>
    <col min="3" max="16384" width="8.83203125" style="1"/>
  </cols>
  <sheetData>
    <row r="1" spans="1:2">
      <c r="B1" s="528" t="s">
        <v>1196</v>
      </c>
    </row>
    <row r="2" spans="1:2">
      <c r="A2" s="267" t="s">
        <v>0</v>
      </c>
      <c r="B2" s="529"/>
    </row>
    <row r="3" spans="1:2">
      <c r="B3" s="530" t="s">
        <v>1351</v>
      </c>
    </row>
    <row r="4" spans="1:2">
      <c r="A4" s="267" t="s">
        <v>1</v>
      </c>
      <c r="B4" s="529"/>
    </row>
    <row r="6" spans="1:2">
      <c r="A6" s="267" t="s">
        <v>8</v>
      </c>
      <c r="B6" s="2" t="s">
        <v>9</v>
      </c>
    </row>
    <row r="8" spans="1:2">
      <c r="A8" s="267" t="s">
        <v>2</v>
      </c>
      <c r="B8" s="3" t="s">
        <v>10</v>
      </c>
    </row>
    <row r="10" spans="1:2">
      <c r="A10" s="267" t="s">
        <v>3</v>
      </c>
      <c r="B10" s="3" t="str">
        <f t="shared" ref="B10:B14" si="0">A10&amp;" Name Entered on Project Info Sheet"</f>
        <v>Site 1 Name Entered on Project Info Sheet</v>
      </c>
    </row>
    <row r="11" spans="1:2">
      <c r="A11" s="267" t="s">
        <v>4</v>
      </c>
      <c r="B11" s="3" t="str">
        <f t="shared" si="0"/>
        <v>Site 2 Name Entered on Project Info Sheet</v>
      </c>
    </row>
    <row r="12" spans="1:2">
      <c r="A12" s="267" t="s">
        <v>5</v>
      </c>
      <c r="B12" s="3" t="str">
        <f t="shared" si="0"/>
        <v>Site 3 Name Entered on Project Info Sheet</v>
      </c>
    </row>
    <row r="13" spans="1:2">
      <c r="A13" s="267" t="s">
        <v>6</v>
      </c>
      <c r="B13" s="3" t="str">
        <f t="shared" si="0"/>
        <v>Site 4 Name Entered on Project Info Sheet</v>
      </c>
    </row>
    <row r="14" spans="1:2">
      <c r="A14" s="267" t="s">
        <v>7</v>
      </c>
      <c r="B14" s="3" t="str">
        <f t="shared" si="0"/>
        <v>Site 5 Name Entered on Project Info Sheet</v>
      </c>
    </row>
    <row r="15" spans="1:2">
      <c r="A15" s="267" t="s">
        <v>604</v>
      </c>
      <c r="B15" s="3" t="str">
        <f t="shared" ref="B15:B24" si="1">A15&amp;" Name Entered on Project Info Sheet"</f>
        <v>Site 6 Name Entered on Project Info Sheet</v>
      </c>
    </row>
    <row r="16" spans="1:2">
      <c r="A16" s="267" t="s">
        <v>605</v>
      </c>
      <c r="B16" s="3" t="str">
        <f t="shared" si="1"/>
        <v>Site 7 Name Entered on Project Info Sheet</v>
      </c>
    </row>
    <row r="17" spans="1:2">
      <c r="A17" s="267" t="s">
        <v>606</v>
      </c>
      <c r="B17" s="3" t="str">
        <f t="shared" si="1"/>
        <v>Site 8 Name Entered on Project Info Sheet</v>
      </c>
    </row>
    <row r="18" spans="1:2">
      <c r="A18" s="267" t="s">
        <v>607</v>
      </c>
      <c r="B18" s="3" t="str">
        <f t="shared" si="1"/>
        <v>Site 9 Name Entered on Project Info Sheet</v>
      </c>
    </row>
    <row r="19" spans="1:2">
      <c r="A19" s="267" t="s">
        <v>608</v>
      </c>
      <c r="B19" s="3" t="str">
        <f t="shared" si="1"/>
        <v>Site 10 Name Entered on Project Info Sheet</v>
      </c>
    </row>
    <row r="20" spans="1:2">
      <c r="A20" s="267" t="s">
        <v>609</v>
      </c>
      <c r="B20" s="3" t="str">
        <f t="shared" si="1"/>
        <v>Site 11 Name Entered on Project Info Sheet</v>
      </c>
    </row>
    <row r="21" spans="1:2">
      <c r="A21" s="267" t="s">
        <v>610</v>
      </c>
      <c r="B21" s="3" t="str">
        <f t="shared" si="1"/>
        <v>Site 12 Name Entered on Project Info Sheet</v>
      </c>
    </row>
    <row r="22" spans="1:2">
      <c r="A22" s="267" t="s">
        <v>611</v>
      </c>
      <c r="B22" s="3" t="str">
        <f t="shared" si="1"/>
        <v>Site 13 Name Entered on Project Info Sheet</v>
      </c>
    </row>
    <row r="23" spans="1:2">
      <c r="A23" s="267" t="s">
        <v>612</v>
      </c>
      <c r="B23" s="3" t="str">
        <f t="shared" si="1"/>
        <v>Site 14 Name Entered on Project Info Sheet</v>
      </c>
    </row>
    <row r="24" spans="1:2">
      <c r="A24" s="267" t="s">
        <v>613</v>
      </c>
      <c r="B24" s="3" t="str">
        <f t="shared" si="1"/>
        <v>Site 15 Name Entered on Project Info Sheet</v>
      </c>
    </row>
  </sheetData>
  <mergeCells count="2">
    <mergeCell ref="B1:B2"/>
    <mergeCell ref="B3:B4"/>
  </mergeCells>
  <phoneticPr fontId="2" type="noConversion"/>
  <pageMargins left="0.7" right="0.7" top="0.75" bottom="0.75" header="0.3" footer="0.3"/>
  <pageSetup orientation="portrait" horizontalDpi="200" verticalDpi="200" r:id="rId1"/>
  <ignoredErrors>
    <ignoredError sqref="B10 B11:B14 A15:B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5EAF-8AA4-450B-9B58-EC528EBEA600}">
  <dimension ref="A1:F38"/>
  <sheetViews>
    <sheetView zoomScaleNormal="100" workbookViewId="0">
      <selection activeCell="D9" sqref="D9:E9"/>
    </sheetView>
  </sheetViews>
  <sheetFormatPr baseColWidth="10" defaultColWidth="10.83203125" defaultRowHeight="14"/>
  <cols>
    <col min="1" max="2" width="19.33203125" style="4" customWidth="1"/>
    <col min="3" max="3" width="10" style="4" customWidth="1"/>
    <col min="4" max="4" width="8.6640625" style="4" customWidth="1"/>
    <col min="5" max="5" width="52.33203125" style="4" customWidth="1"/>
    <col min="6" max="6" width="18.5" style="4" customWidth="1"/>
    <col min="7" max="256" width="10.83203125" style="4"/>
    <col min="257" max="258" width="19.33203125" style="4" customWidth="1"/>
    <col min="259" max="259" width="10" style="4" customWidth="1"/>
    <col min="260" max="260" width="8.6640625" style="4" customWidth="1"/>
    <col min="261" max="261" width="52.33203125" style="4" customWidth="1"/>
    <col min="262" max="262" width="18.5" style="4" bestFit="1" customWidth="1"/>
    <col min="263" max="512" width="10.83203125" style="4"/>
    <col min="513" max="514" width="19.33203125" style="4" customWidth="1"/>
    <col min="515" max="515" width="10" style="4" customWidth="1"/>
    <col min="516" max="516" width="8.6640625" style="4" customWidth="1"/>
    <col min="517" max="517" width="52.33203125" style="4" customWidth="1"/>
    <col min="518" max="518" width="18.5" style="4" bestFit="1" customWidth="1"/>
    <col min="519" max="768" width="10.83203125" style="4"/>
    <col min="769" max="770" width="19.33203125" style="4" customWidth="1"/>
    <col min="771" max="771" width="10" style="4" customWidth="1"/>
    <col min="772" max="772" width="8.6640625" style="4" customWidth="1"/>
    <col min="773" max="773" width="52.33203125" style="4" customWidth="1"/>
    <col min="774" max="774" width="18.5" style="4" bestFit="1" customWidth="1"/>
    <col min="775" max="1024" width="10.83203125" style="4"/>
    <col min="1025" max="1026" width="19.33203125" style="4" customWidth="1"/>
    <col min="1027" max="1027" width="10" style="4" customWidth="1"/>
    <col min="1028" max="1028" width="8.6640625" style="4" customWidth="1"/>
    <col min="1029" max="1029" width="52.33203125" style="4" customWidth="1"/>
    <col min="1030" max="1030" width="18.5" style="4" bestFit="1" customWidth="1"/>
    <col min="1031" max="1280" width="10.83203125" style="4"/>
    <col min="1281" max="1282" width="19.33203125" style="4" customWidth="1"/>
    <col min="1283" max="1283" width="10" style="4" customWidth="1"/>
    <col min="1284" max="1284" width="8.6640625" style="4" customWidth="1"/>
    <col min="1285" max="1285" width="52.33203125" style="4" customWidth="1"/>
    <col min="1286" max="1286" width="18.5" style="4" bestFit="1" customWidth="1"/>
    <col min="1287" max="1536" width="10.83203125" style="4"/>
    <col min="1537" max="1538" width="19.33203125" style="4" customWidth="1"/>
    <col min="1539" max="1539" width="10" style="4" customWidth="1"/>
    <col min="1540" max="1540" width="8.6640625" style="4" customWidth="1"/>
    <col min="1541" max="1541" width="52.33203125" style="4" customWidth="1"/>
    <col min="1542" max="1542" width="18.5" style="4" bestFit="1" customWidth="1"/>
    <col min="1543" max="1792" width="10.83203125" style="4"/>
    <col min="1793" max="1794" width="19.33203125" style="4" customWidth="1"/>
    <col min="1795" max="1795" width="10" style="4" customWidth="1"/>
    <col min="1796" max="1796" width="8.6640625" style="4" customWidth="1"/>
    <col min="1797" max="1797" width="52.33203125" style="4" customWidth="1"/>
    <col min="1798" max="1798" width="18.5" style="4" bestFit="1" customWidth="1"/>
    <col min="1799" max="2048" width="10.83203125" style="4"/>
    <col min="2049" max="2050" width="19.33203125" style="4" customWidth="1"/>
    <col min="2051" max="2051" width="10" style="4" customWidth="1"/>
    <col min="2052" max="2052" width="8.6640625" style="4" customWidth="1"/>
    <col min="2053" max="2053" width="52.33203125" style="4" customWidth="1"/>
    <col min="2054" max="2054" width="18.5" style="4" bestFit="1" customWidth="1"/>
    <col min="2055" max="2304" width="10.83203125" style="4"/>
    <col min="2305" max="2306" width="19.33203125" style="4" customWidth="1"/>
    <col min="2307" max="2307" width="10" style="4" customWidth="1"/>
    <col min="2308" max="2308" width="8.6640625" style="4" customWidth="1"/>
    <col min="2309" max="2309" width="52.33203125" style="4" customWidth="1"/>
    <col min="2310" max="2310" width="18.5" style="4" bestFit="1" customWidth="1"/>
    <col min="2311" max="2560" width="10.83203125" style="4"/>
    <col min="2561" max="2562" width="19.33203125" style="4" customWidth="1"/>
    <col min="2563" max="2563" width="10" style="4" customWidth="1"/>
    <col min="2564" max="2564" width="8.6640625" style="4" customWidth="1"/>
    <col min="2565" max="2565" width="52.33203125" style="4" customWidth="1"/>
    <col min="2566" max="2566" width="18.5" style="4" bestFit="1" customWidth="1"/>
    <col min="2567" max="2816" width="10.83203125" style="4"/>
    <col min="2817" max="2818" width="19.33203125" style="4" customWidth="1"/>
    <col min="2819" max="2819" width="10" style="4" customWidth="1"/>
    <col min="2820" max="2820" width="8.6640625" style="4" customWidth="1"/>
    <col min="2821" max="2821" width="52.33203125" style="4" customWidth="1"/>
    <col min="2822" max="2822" width="18.5" style="4" bestFit="1" customWidth="1"/>
    <col min="2823" max="3072" width="10.83203125" style="4"/>
    <col min="3073" max="3074" width="19.33203125" style="4" customWidth="1"/>
    <col min="3075" max="3075" width="10" style="4" customWidth="1"/>
    <col min="3076" max="3076" width="8.6640625" style="4" customWidth="1"/>
    <col min="3077" max="3077" width="52.33203125" style="4" customWidth="1"/>
    <col min="3078" max="3078" width="18.5" style="4" bestFit="1" customWidth="1"/>
    <col min="3079" max="3328" width="10.83203125" style="4"/>
    <col min="3329" max="3330" width="19.33203125" style="4" customWidth="1"/>
    <col min="3331" max="3331" width="10" style="4" customWidth="1"/>
    <col min="3332" max="3332" width="8.6640625" style="4" customWidth="1"/>
    <col min="3333" max="3333" width="52.33203125" style="4" customWidth="1"/>
    <col min="3334" max="3334" width="18.5" style="4" bestFit="1" customWidth="1"/>
    <col min="3335" max="3584" width="10.83203125" style="4"/>
    <col min="3585" max="3586" width="19.33203125" style="4" customWidth="1"/>
    <col min="3587" max="3587" width="10" style="4" customWidth="1"/>
    <col min="3588" max="3588" width="8.6640625" style="4" customWidth="1"/>
    <col min="3589" max="3589" width="52.33203125" style="4" customWidth="1"/>
    <col min="3590" max="3590" width="18.5" style="4" bestFit="1" customWidth="1"/>
    <col min="3591" max="3840" width="10.83203125" style="4"/>
    <col min="3841" max="3842" width="19.33203125" style="4" customWidth="1"/>
    <col min="3843" max="3843" width="10" style="4" customWidth="1"/>
    <col min="3844" max="3844" width="8.6640625" style="4" customWidth="1"/>
    <col min="3845" max="3845" width="52.33203125" style="4" customWidth="1"/>
    <col min="3846" max="3846" width="18.5" style="4" bestFit="1" customWidth="1"/>
    <col min="3847" max="4096" width="10.83203125" style="4"/>
    <col min="4097" max="4098" width="19.33203125" style="4" customWidth="1"/>
    <col min="4099" max="4099" width="10" style="4" customWidth="1"/>
    <col min="4100" max="4100" width="8.6640625" style="4" customWidth="1"/>
    <col min="4101" max="4101" width="52.33203125" style="4" customWidth="1"/>
    <col min="4102" max="4102" width="18.5" style="4" bestFit="1" customWidth="1"/>
    <col min="4103" max="4352" width="10.83203125" style="4"/>
    <col min="4353" max="4354" width="19.33203125" style="4" customWidth="1"/>
    <col min="4355" max="4355" width="10" style="4" customWidth="1"/>
    <col min="4356" max="4356" width="8.6640625" style="4" customWidth="1"/>
    <col min="4357" max="4357" width="52.33203125" style="4" customWidth="1"/>
    <col min="4358" max="4358" width="18.5" style="4" bestFit="1" customWidth="1"/>
    <col min="4359" max="4608" width="10.83203125" style="4"/>
    <col min="4609" max="4610" width="19.33203125" style="4" customWidth="1"/>
    <col min="4611" max="4611" width="10" style="4" customWidth="1"/>
    <col min="4612" max="4612" width="8.6640625" style="4" customWidth="1"/>
    <col min="4613" max="4613" width="52.33203125" style="4" customWidth="1"/>
    <col min="4614" max="4614" width="18.5" style="4" bestFit="1" customWidth="1"/>
    <col min="4615" max="4864" width="10.83203125" style="4"/>
    <col min="4865" max="4866" width="19.33203125" style="4" customWidth="1"/>
    <col min="4867" max="4867" width="10" style="4" customWidth="1"/>
    <col min="4868" max="4868" width="8.6640625" style="4" customWidth="1"/>
    <col min="4869" max="4869" width="52.33203125" style="4" customWidth="1"/>
    <col min="4870" max="4870" width="18.5" style="4" bestFit="1" customWidth="1"/>
    <col min="4871" max="5120" width="10.83203125" style="4"/>
    <col min="5121" max="5122" width="19.33203125" style="4" customWidth="1"/>
    <col min="5123" max="5123" width="10" style="4" customWidth="1"/>
    <col min="5124" max="5124" width="8.6640625" style="4" customWidth="1"/>
    <col min="5125" max="5125" width="52.33203125" style="4" customWidth="1"/>
    <col min="5126" max="5126" width="18.5" style="4" bestFit="1" customWidth="1"/>
    <col min="5127" max="5376" width="10.83203125" style="4"/>
    <col min="5377" max="5378" width="19.33203125" style="4" customWidth="1"/>
    <col min="5379" max="5379" width="10" style="4" customWidth="1"/>
    <col min="5380" max="5380" width="8.6640625" style="4" customWidth="1"/>
    <col min="5381" max="5381" width="52.33203125" style="4" customWidth="1"/>
    <col min="5382" max="5382" width="18.5" style="4" bestFit="1" customWidth="1"/>
    <col min="5383" max="5632" width="10.83203125" style="4"/>
    <col min="5633" max="5634" width="19.33203125" style="4" customWidth="1"/>
    <col min="5635" max="5635" width="10" style="4" customWidth="1"/>
    <col min="5636" max="5636" width="8.6640625" style="4" customWidth="1"/>
    <col min="5637" max="5637" width="52.33203125" style="4" customWidth="1"/>
    <col min="5638" max="5638" width="18.5" style="4" bestFit="1" customWidth="1"/>
    <col min="5639" max="5888" width="10.83203125" style="4"/>
    <col min="5889" max="5890" width="19.33203125" style="4" customWidth="1"/>
    <col min="5891" max="5891" width="10" style="4" customWidth="1"/>
    <col min="5892" max="5892" width="8.6640625" style="4" customWidth="1"/>
    <col min="5893" max="5893" width="52.33203125" style="4" customWidth="1"/>
    <col min="5894" max="5894" width="18.5" style="4" bestFit="1" customWidth="1"/>
    <col min="5895" max="6144" width="10.83203125" style="4"/>
    <col min="6145" max="6146" width="19.33203125" style="4" customWidth="1"/>
    <col min="6147" max="6147" width="10" style="4" customWidth="1"/>
    <col min="6148" max="6148" width="8.6640625" style="4" customWidth="1"/>
    <col min="6149" max="6149" width="52.33203125" style="4" customWidth="1"/>
    <col min="6150" max="6150" width="18.5" style="4" bestFit="1" customWidth="1"/>
    <col min="6151" max="6400" width="10.83203125" style="4"/>
    <col min="6401" max="6402" width="19.33203125" style="4" customWidth="1"/>
    <col min="6403" max="6403" width="10" style="4" customWidth="1"/>
    <col min="6404" max="6404" width="8.6640625" style="4" customWidth="1"/>
    <col min="6405" max="6405" width="52.33203125" style="4" customWidth="1"/>
    <col min="6406" max="6406" width="18.5" style="4" bestFit="1" customWidth="1"/>
    <col min="6407" max="6656" width="10.83203125" style="4"/>
    <col min="6657" max="6658" width="19.33203125" style="4" customWidth="1"/>
    <col min="6659" max="6659" width="10" style="4" customWidth="1"/>
    <col min="6660" max="6660" width="8.6640625" style="4" customWidth="1"/>
    <col min="6661" max="6661" width="52.33203125" style="4" customWidth="1"/>
    <col min="6662" max="6662" width="18.5" style="4" bestFit="1" customWidth="1"/>
    <col min="6663" max="6912" width="10.83203125" style="4"/>
    <col min="6913" max="6914" width="19.33203125" style="4" customWidth="1"/>
    <col min="6915" max="6915" width="10" style="4" customWidth="1"/>
    <col min="6916" max="6916" width="8.6640625" style="4" customWidth="1"/>
    <col min="6917" max="6917" width="52.33203125" style="4" customWidth="1"/>
    <col min="6918" max="6918" width="18.5" style="4" bestFit="1" customWidth="1"/>
    <col min="6919" max="7168" width="10.83203125" style="4"/>
    <col min="7169" max="7170" width="19.33203125" style="4" customWidth="1"/>
    <col min="7171" max="7171" width="10" style="4" customWidth="1"/>
    <col min="7172" max="7172" width="8.6640625" style="4" customWidth="1"/>
    <col min="7173" max="7173" width="52.33203125" style="4" customWidth="1"/>
    <col min="7174" max="7174" width="18.5" style="4" bestFit="1" customWidth="1"/>
    <col min="7175" max="7424" width="10.83203125" style="4"/>
    <col min="7425" max="7426" width="19.33203125" style="4" customWidth="1"/>
    <col min="7427" max="7427" width="10" style="4" customWidth="1"/>
    <col min="7428" max="7428" width="8.6640625" style="4" customWidth="1"/>
    <col min="7429" max="7429" width="52.33203125" style="4" customWidth="1"/>
    <col min="7430" max="7430" width="18.5" style="4" bestFit="1" customWidth="1"/>
    <col min="7431" max="7680" width="10.83203125" style="4"/>
    <col min="7681" max="7682" width="19.33203125" style="4" customWidth="1"/>
    <col min="7683" max="7683" width="10" style="4" customWidth="1"/>
    <col min="7684" max="7684" width="8.6640625" style="4" customWidth="1"/>
    <col min="7685" max="7685" width="52.33203125" style="4" customWidth="1"/>
    <col min="7686" max="7686" width="18.5" style="4" bestFit="1" customWidth="1"/>
    <col min="7687" max="7936" width="10.83203125" style="4"/>
    <col min="7937" max="7938" width="19.33203125" style="4" customWidth="1"/>
    <col min="7939" max="7939" width="10" style="4" customWidth="1"/>
    <col min="7940" max="7940" width="8.6640625" style="4" customWidth="1"/>
    <col min="7941" max="7941" width="52.33203125" style="4" customWidth="1"/>
    <col min="7942" max="7942" width="18.5" style="4" bestFit="1" customWidth="1"/>
    <col min="7943" max="8192" width="10.83203125" style="4"/>
    <col min="8193" max="8194" width="19.33203125" style="4" customWidth="1"/>
    <col min="8195" max="8195" width="10" style="4" customWidth="1"/>
    <col min="8196" max="8196" width="8.6640625" style="4" customWidth="1"/>
    <col min="8197" max="8197" width="52.33203125" style="4" customWidth="1"/>
    <col min="8198" max="8198" width="18.5" style="4" bestFit="1" customWidth="1"/>
    <col min="8199" max="8448" width="10.83203125" style="4"/>
    <col min="8449" max="8450" width="19.33203125" style="4" customWidth="1"/>
    <col min="8451" max="8451" width="10" style="4" customWidth="1"/>
    <col min="8452" max="8452" width="8.6640625" style="4" customWidth="1"/>
    <col min="8453" max="8453" width="52.33203125" style="4" customWidth="1"/>
    <col min="8454" max="8454" width="18.5" style="4" bestFit="1" customWidth="1"/>
    <col min="8455" max="8704" width="10.83203125" style="4"/>
    <col min="8705" max="8706" width="19.33203125" style="4" customWidth="1"/>
    <col min="8707" max="8707" width="10" style="4" customWidth="1"/>
    <col min="8708" max="8708" width="8.6640625" style="4" customWidth="1"/>
    <col min="8709" max="8709" width="52.33203125" style="4" customWidth="1"/>
    <col min="8710" max="8710" width="18.5" style="4" bestFit="1" customWidth="1"/>
    <col min="8711" max="8960" width="10.83203125" style="4"/>
    <col min="8961" max="8962" width="19.33203125" style="4" customWidth="1"/>
    <col min="8963" max="8963" width="10" style="4" customWidth="1"/>
    <col min="8964" max="8964" width="8.6640625" style="4" customWidth="1"/>
    <col min="8965" max="8965" width="52.33203125" style="4" customWidth="1"/>
    <col min="8966" max="8966" width="18.5" style="4" bestFit="1" customWidth="1"/>
    <col min="8967" max="9216" width="10.83203125" style="4"/>
    <col min="9217" max="9218" width="19.33203125" style="4" customWidth="1"/>
    <col min="9219" max="9219" width="10" style="4" customWidth="1"/>
    <col min="9220" max="9220" width="8.6640625" style="4" customWidth="1"/>
    <col min="9221" max="9221" width="52.33203125" style="4" customWidth="1"/>
    <col min="9222" max="9222" width="18.5" style="4" bestFit="1" customWidth="1"/>
    <col min="9223" max="9472" width="10.83203125" style="4"/>
    <col min="9473" max="9474" width="19.33203125" style="4" customWidth="1"/>
    <col min="9475" max="9475" width="10" style="4" customWidth="1"/>
    <col min="9476" max="9476" width="8.6640625" style="4" customWidth="1"/>
    <col min="9477" max="9477" width="52.33203125" style="4" customWidth="1"/>
    <col min="9478" max="9478" width="18.5" style="4" bestFit="1" customWidth="1"/>
    <col min="9479" max="9728" width="10.83203125" style="4"/>
    <col min="9729" max="9730" width="19.33203125" style="4" customWidth="1"/>
    <col min="9731" max="9731" width="10" style="4" customWidth="1"/>
    <col min="9732" max="9732" width="8.6640625" style="4" customWidth="1"/>
    <col min="9733" max="9733" width="52.33203125" style="4" customWidth="1"/>
    <col min="9734" max="9734" width="18.5" style="4" bestFit="1" customWidth="1"/>
    <col min="9735" max="9984" width="10.83203125" style="4"/>
    <col min="9985" max="9986" width="19.33203125" style="4" customWidth="1"/>
    <col min="9987" max="9987" width="10" style="4" customWidth="1"/>
    <col min="9988" max="9988" width="8.6640625" style="4" customWidth="1"/>
    <col min="9989" max="9989" width="52.33203125" style="4" customWidth="1"/>
    <col min="9990" max="9990" width="18.5" style="4" bestFit="1" customWidth="1"/>
    <col min="9991" max="10240" width="10.83203125" style="4"/>
    <col min="10241" max="10242" width="19.33203125" style="4" customWidth="1"/>
    <col min="10243" max="10243" width="10" style="4" customWidth="1"/>
    <col min="10244" max="10244" width="8.6640625" style="4" customWidth="1"/>
    <col min="10245" max="10245" width="52.33203125" style="4" customWidth="1"/>
    <col min="10246" max="10246" width="18.5" style="4" bestFit="1" customWidth="1"/>
    <col min="10247" max="10496" width="10.83203125" style="4"/>
    <col min="10497" max="10498" width="19.33203125" style="4" customWidth="1"/>
    <col min="10499" max="10499" width="10" style="4" customWidth="1"/>
    <col min="10500" max="10500" width="8.6640625" style="4" customWidth="1"/>
    <col min="10501" max="10501" width="52.33203125" style="4" customWidth="1"/>
    <col min="10502" max="10502" width="18.5" style="4" bestFit="1" customWidth="1"/>
    <col min="10503" max="10752" width="10.83203125" style="4"/>
    <col min="10753" max="10754" width="19.33203125" style="4" customWidth="1"/>
    <col min="10755" max="10755" width="10" style="4" customWidth="1"/>
    <col min="10756" max="10756" width="8.6640625" style="4" customWidth="1"/>
    <col min="10757" max="10757" width="52.33203125" style="4" customWidth="1"/>
    <col min="10758" max="10758" width="18.5" style="4" bestFit="1" customWidth="1"/>
    <col min="10759" max="11008" width="10.83203125" style="4"/>
    <col min="11009" max="11010" width="19.33203125" style="4" customWidth="1"/>
    <col min="11011" max="11011" width="10" style="4" customWidth="1"/>
    <col min="11012" max="11012" width="8.6640625" style="4" customWidth="1"/>
    <col min="11013" max="11013" width="52.33203125" style="4" customWidth="1"/>
    <col min="11014" max="11014" width="18.5" style="4" bestFit="1" customWidth="1"/>
    <col min="11015" max="11264" width="10.83203125" style="4"/>
    <col min="11265" max="11266" width="19.33203125" style="4" customWidth="1"/>
    <col min="11267" max="11267" width="10" style="4" customWidth="1"/>
    <col min="11268" max="11268" width="8.6640625" style="4" customWidth="1"/>
    <col min="11269" max="11269" width="52.33203125" style="4" customWidth="1"/>
    <col min="11270" max="11270" width="18.5" style="4" bestFit="1" customWidth="1"/>
    <col min="11271" max="11520" width="10.83203125" style="4"/>
    <col min="11521" max="11522" width="19.33203125" style="4" customWidth="1"/>
    <col min="11523" max="11523" width="10" style="4" customWidth="1"/>
    <col min="11524" max="11524" width="8.6640625" style="4" customWidth="1"/>
    <col min="11525" max="11525" width="52.33203125" style="4" customWidth="1"/>
    <col min="11526" max="11526" width="18.5" style="4" bestFit="1" customWidth="1"/>
    <col min="11527" max="11776" width="10.83203125" style="4"/>
    <col min="11777" max="11778" width="19.33203125" style="4" customWidth="1"/>
    <col min="11779" max="11779" width="10" style="4" customWidth="1"/>
    <col min="11780" max="11780" width="8.6640625" style="4" customWidth="1"/>
    <col min="11781" max="11781" width="52.33203125" style="4" customWidth="1"/>
    <col min="11782" max="11782" width="18.5" style="4" bestFit="1" customWidth="1"/>
    <col min="11783" max="12032" width="10.83203125" style="4"/>
    <col min="12033" max="12034" width="19.33203125" style="4" customWidth="1"/>
    <col min="12035" max="12035" width="10" style="4" customWidth="1"/>
    <col min="12036" max="12036" width="8.6640625" style="4" customWidth="1"/>
    <col min="12037" max="12037" width="52.33203125" style="4" customWidth="1"/>
    <col min="12038" max="12038" width="18.5" style="4" bestFit="1" customWidth="1"/>
    <col min="12039" max="12288" width="10.83203125" style="4"/>
    <col min="12289" max="12290" width="19.33203125" style="4" customWidth="1"/>
    <col min="12291" max="12291" width="10" style="4" customWidth="1"/>
    <col min="12292" max="12292" width="8.6640625" style="4" customWidth="1"/>
    <col min="12293" max="12293" width="52.33203125" style="4" customWidth="1"/>
    <col min="12294" max="12294" width="18.5" style="4" bestFit="1" customWidth="1"/>
    <col min="12295" max="12544" width="10.83203125" style="4"/>
    <col min="12545" max="12546" width="19.33203125" style="4" customWidth="1"/>
    <col min="12547" max="12547" width="10" style="4" customWidth="1"/>
    <col min="12548" max="12548" width="8.6640625" style="4" customWidth="1"/>
    <col min="12549" max="12549" width="52.33203125" style="4" customWidth="1"/>
    <col min="12550" max="12550" width="18.5" style="4" bestFit="1" customWidth="1"/>
    <col min="12551" max="12800" width="10.83203125" style="4"/>
    <col min="12801" max="12802" width="19.33203125" style="4" customWidth="1"/>
    <col min="12803" max="12803" width="10" style="4" customWidth="1"/>
    <col min="12804" max="12804" width="8.6640625" style="4" customWidth="1"/>
    <col min="12805" max="12805" width="52.33203125" style="4" customWidth="1"/>
    <col min="12806" max="12806" width="18.5" style="4" bestFit="1" customWidth="1"/>
    <col min="12807" max="13056" width="10.83203125" style="4"/>
    <col min="13057" max="13058" width="19.33203125" style="4" customWidth="1"/>
    <col min="13059" max="13059" width="10" style="4" customWidth="1"/>
    <col min="13060" max="13060" width="8.6640625" style="4" customWidth="1"/>
    <col min="13061" max="13061" width="52.33203125" style="4" customWidth="1"/>
    <col min="13062" max="13062" width="18.5" style="4" bestFit="1" customWidth="1"/>
    <col min="13063" max="13312" width="10.83203125" style="4"/>
    <col min="13313" max="13314" width="19.33203125" style="4" customWidth="1"/>
    <col min="13315" max="13315" width="10" style="4" customWidth="1"/>
    <col min="13316" max="13316" width="8.6640625" style="4" customWidth="1"/>
    <col min="13317" max="13317" width="52.33203125" style="4" customWidth="1"/>
    <col min="13318" max="13318" width="18.5" style="4" bestFit="1" customWidth="1"/>
    <col min="13319" max="13568" width="10.83203125" style="4"/>
    <col min="13569" max="13570" width="19.33203125" style="4" customWidth="1"/>
    <col min="13571" max="13571" width="10" style="4" customWidth="1"/>
    <col min="13572" max="13572" width="8.6640625" style="4" customWidth="1"/>
    <col min="13573" max="13573" width="52.33203125" style="4" customWidth="1"/>
    <col min="13574" max="13574" width="18.5" style="4" bestFit="1" customWidth="1"/>
    <col min="13575" max="13824" width="10.83203125" style="4"/>
    <col min="13825" max="13826" width="19.33203125" style="4" customWidth="1"/>
    <col min="13827" max="13827" width="10" style="4" customWidth="1"/>
    <col min="13828" max="13828" width="8.6640625" style="4" customWidth="1"/>
    <col min="13829" max="13829" width="52.33203125" style="4" customWidth="1"/>
    <col min="13830" max="13830" width="18.5" style="4" bestFit="1" customWidth="1"/>
    <col min="13831" max="14080" width="10.83203125" style="4"/>
    <col min="14081" max="14082" width="19.33203125" style="4" customWidth="1"/>
    <col min="14083" max="14083" width="10" style="4" customWidth="1"/>
    <col min="14084" max="14084" width="8.6640625" style="4" customWidth="1"/>
    <col min="14085" max="14085" width="52.33203125" style="4" customWidth="1"/>
    <col min="14086" max="14086" width="18.5" style="4" bestFit="1" customWidth="1"/>
    <col min="14087" max="14336" width="10.83203125" style="4"/>
    <col min="14337" max="14338" width="19.33203125" style="4" customWidth="1"/>
    <col min="14339" max="14339" width="10" style="4" customWidth="1"/>
    <col min="14340" max="14340" width="8.6640625" style="4" customWidth="1"/>
    <col min="14341" max="14341" width="52.33203125" style="4" customWidth="1"/>
    <col min="14342" max="14342" width="18.5" style="4" bestFit="1" customWidth="1"/>
    <col min="14343" max="14592" width="10.83203125" style="4"/>
    <col min="14593" max="14594" width="19.33203125" style="4" customWidth="1"/>
    <col min="14595" max="14595" width="10" style="4" customWidth="1"/>
    <col min="14596" max="14596" width="8.6640625" style="4" customWidth="1"/>
    <col min="14597" max="14597" width="52.33203125" style="4" customWidth="1"/>
    <col min="14598" max="14598" width="18.5" style="4" bestFit="1" customWidth="1"/>
    <col min="14599" max="14848" width="10.83203125" style="4"/>
    <col min="14849" max="14850" width="19.33203125" style="4" customWidth="1"/>
    <col min="14851" max="14851" width="10" style="4" customWidth="1"/>
    <col min="14852" max="14852" width="8.6640625" style="4" customWidth="1"/>
    <col min="14853" max="14853" width="52.33203125" style="4" customWidth="1"/>
    <col min="14854" max="14854" width="18.5" style="4" bestFit="1" customWidth="1"/>
    <col min="14855" max="15104" width="10.83203125" style="4"/>
    <col min="15105" max="15106" width="19.33203125" style="4" customWidth="1"/>
    <col min="15107" max="15107" width="10" style="4" customWidth="1"/>
    <col min="15108" max="15108" width="8.6640625" style="4" customWidth="1"/>
    <col min="15109" max="15109" width="52.33203125" style="4" customWidth="1"/>
    <col min="15110" max="15110" width="18.5" style="4" bestFit="1" customWidth="1"/>
    <col min="15111" max="15360" width="10.83203125" style="4"/>
    <col min="15361" max="15362" width="19.33203125" style="4" customWidth="1"/>
    <col min="15363" max="15363" width="10" style="4" customWidth="1"/>
    <col min="15364" max="15364" width="8.6640625" style="4" customWidth="1"/>
    <col min="15365" max="15365" width="52.33203125" style="4" customWidth="1"/>
    <col min="15366" max="15366" width="18.5" style="4" bestFit="1" customWidth="1"/>
    <col min="15367" max="15616" width="10.83203125" style="4"/>
    <col min="15617" max="15618" width="19.33203125" style="4" customWidth="1"/>
    <col min="15619" max="15619" width="10" style="4" customWidth="1"/>
    <col min="15620" max="15620" width="8.6640625" style="4" customWidth="1"/>
    <col min="15621" max="15621" width="52.33203125" style="4" customWidth="1"/>
    <col min="15622" max="15622" width="18.5" style="4" bestFit="1" customWidth="1"/>
    <col min="15623" max="15872" width="10.83203125" style="4"/>
    <col min="15873" max="15874" width="19.33203125" style="4" customWidth="1"/>
    <col min="15875" max="15875" width="10" style="4" customWidth="1"/>
    <col min="15876" max="15876" width="8.6640625" style="4" customWidth="1"/>
    <col min="15877" max="15877" width="52.33203125" style="4" customWidth="1"/>
    <col min="15878" max="15878" width="18.5" style="4" bestFit="1" customWidth="1"/>
    <col min="15879" max="16128" width="10.83203125" style="4"/>
    <col min="16129" max="16130" width="19.33203125" style="4" customWidth="1"/>
    <col min="16131" max="16131" width="10" style="4" customWidth="1"/>
    <col min="16132" max="16132" width="8.6640625" style="4" customWidth="1"/>
    <col min="16133" max="16133" width="52.33203125" style="4" customWidth="1"/>
    <col min="16134" max="16134" width="18.5" style="4" bestFit="1" customWidth="1"/>
    <col min="16135" max="16384" width="10.83203125" style="4"/>
  </cols>
  <sheetData>
    <row r="1" spans="1:6" ht="15" thickBot="1">
      <c r="A1" s="464" t="str">
        <f>'Project Info'!B1</f>
        <v>City of Franklin and Southampton County, Virginia</v>
      </c>
      <c r="B1" s="464"/>
      <c r="C1" s="464"/>
      <c r="D1" s="464" t="str">
        <f>'Project Info'!B3</f>
        <v>Franklin Southampton Public Safety Radio System</v>
      </c>
      <c r="E1" s="464"/>
    </row>
    <row r="2" spans="1:6" ht="22" customHeight="1">
      <c r="A2" s="271">
        <f>-A3</f>
        <v>0</v>
      </c>
      <c r="B2" s="21"/>
      <c r="C2" s="24"/>
      <c r="D2" s="466" t="str">
        <f>'Project Info'!B6</f>
        <v>Date Entered on "Project Info" Sheet</v>
      </c>
      <c r="E2" s="466"/>
    </row>
    <row r="3" spans="1:6" ht="21" customHeight="1" thickBot="1">
      <c r="A3" s="220">
        <f>SUM(A9:A19)</f>
        <v>0</v>
      </c>
      <c r="B3" s="21"/>
      <c r="C3" s="29"/>
      <c r="D3" s="468" t="str">
        <f>'Project Info'!B8</f>
        <v>PROPOSER's Name Entered on "Project Info" Sheet</v>
      </c>
      <c r="E3" s="468"/>
    </row>
    <row r="4" spans="1:6" ht="31" thickBot="1">
      <c r="A4" s="208" t="s">
        <v>1103</v>
      </c>
      <c r="B4" s="209"/>
      <c r="C4" s="210" t="s">
        <v>549</v>
      </c>
      <c r="D4" s="36"/>
      <c r="E4" s="211"/>
      <c r="F4" s="212" t="s">
        <v>97</v>
      </c>
    </row>
    <row r="5" spans="1:6">
      <c r="A5" s="84"/>
      <c r="B5" s="85"/>
      <c r="C5" s="86"/>
      <c r="D5" s="155" t="s">
        <v>1104</v>
      </c>
      <c r="E5" s="156" t="s">
        <v>1105</v>
      </c>
      <c r="F5" s="213"/>
    </row>
    <row r="6" spans="1:6">
      <c r="A6" s="51"/>
      <c r="B6" s="52"/>
      <c r="C6" s="58"/>
      <c r="D6" s="157"/>
      <c r="E6" s="268" t="s">
        <v>66</v>
      </c>
      <c r="F6" s="214"/>
    </row>
    <row r="7" spans="1:6">
      <c r="A7" s="51"/>
      <c r="B7" s="52"/>
      <c r="C7" s="58"/>
      <c r="D7" s="157"/>
      <c r="E7" s="127"/>
      <c r="F7" s="214"/>
    </row>
    <row r="8" spans="1:6">
      <c r="A8" s="51"/>
      <c r="B8" s="52"/>
      <c r="C8" s="58"/>
      <c r="D8" s="495" t="s">
        <v>98</v>
      </c>
      <c r="E8" s="496"/>
      <c r="F8" s="214"/>
    </row>
    <row r="9" spans="1:6">
      <c r="A9" s="59">
        <f t="shared" ref="A9:A19" si="0">SUMIF($F$4:$IV$4,"Discount",$F9:$IV9)</f>
        <v>0</v>
      </c>
      <c r="B9" s="52"/>
      <c r="C9" s="61"/>
      <c r="D9" s="491"/>
      <c r="E9" s="492"/>
      <c r="F9" s="221"/>
    </row>
    <row r="10" spans="1:6">
      <c r="A10" s="59">
        <f t="shared" si="0"/>
        <v>0</v>
      </c>
      <c r="B10" s="52"/>
      <c r="C10" s="61"/>
      <c r="D10" s="491"/>
      <c r="E10" s="492"/>
      <c r="F10" s="221"/>
    </row>
    <row r="11" spans="1:6">
      <c r="A11" s="59">
        <f t="shared" si="0"/>
        <v>0</v>
      </c>
      <c r="B11" s="52"/>
      <c r="C11" s="61"/>
      <c r="D11" s="491"/>
      <c r="E11" s="492"/>
      <c r="F11" s="221"/>
    </row>
    <row r="12" spans="1:6">
      <c r="A12" s="59">
        <f t="shared" si="0"/>
        <v>0</v>
      </c>
      <c r="B12" s="52"/>
      <c r="C12" s="61"/>
      <c r="D12" s="491"/>
      <c r="E12" s="492"/>
      <c r="F12" s="221"/>
    </row>
    <row r="13" spans="1:6">
      <c r="A13" s="59">
        <f t="shared" si="0"/>
        <v>0</v>
      </c>
      <c r="B13" s="52"/>
      <c r="C13" s="61"/>
      <c r="D13" s="491"/>
      <c r="E13" s="492"/>
      <c r="F13" s="221"/>
    </row>
    <row r="14" spans="1:6">
      <c r="A14" s="59">
        <f t="shared" si="0"/>
        <v>0</v>
      </c>
      <c r="B14" s="52"/>
      <c r="C14" s="61"/>
      <c r="D14" s="491"/>
      <c r="E14" s="492"/>
      <c r="F14" s="221"/>
    </row>
    <row r="15" spans="1:6">
      <c r="A15" s="59">
        <f t="shared" si="0"/>
        <v>0</v>
      </c>
      <c r="B15" s="52"/>
      <c r="C15" s="61"/>
      <c r="D15" s="491"/>
      <c r="E15" s="492"/>
      <c r="F15" s="221"/>
    </row>
    <row r="16" spans="1:6">
      <c r="A16" s="59">
        <f t="shared" si="0"/>
        <v>0</v>
      </c>
      <c r="B16" s="52"/>
      <c r="C16" s="61"/>
      <c r="D16" s="491"/>
      <c r="E16" s="492"/>
      <c r="F16" s="221"/>
    </row>
    <row r="17" spans="1:6">
      <c r="A17" s="59">
        <f t="shared" si="0"/>
        <v>0</v>
      </c>
      <c r="B17" s="52"/>
      <c r="C17" s="61"/>
      <c r="D17" s="491"/>
      <c r="E17" s="492"/>
      <c r="F17" s="221"/>
    </row>
    <row r="18" spans="1:6">
      <c r="A18" s="59">
        <f t="shared" si="0"/>
        <v>0</v>
      </c>
      <c r="B18" s="52"/>
      <c r="C18" s="61"/>
      <c r="D18" s="491"/>
      <c r="E18" s="492"/>
      <c r="F18" s="221"/>
    </row>
    <row r="19" spans="1:6" ht="15" thickBot="1">
      <c r="A19" s="76">
        <f t="shared" si="0"/>
        <v>0</v>
      </c>
      <c r="B19" s="158"/>
      <c r="C19" s="78"/>
      <c r="D19" s="493"/>
      <c r="E19" s="494"/>
      <c r="F19" s="222"/>
    </row>
    <row r="20" spans="1:6" ht="15" thickBot="1">
      <c r="A20" s="215"/>
      <c r="B20" s="216"/>
      <c r="C20" s="217"/>
      <c r="D20" s="218"/>
      <c r="E20" s="218"/>
      <c r="F20" s="219"/>
    </row>
    <row r="21" spans="1:6">
      <c r="A21" s="271">
        <f>-A22</f>
        <v>0</v>
      </c>
      <c r="B21" s="216"/>
      <c r="C21" s="217"/>
      <c r="D21" s="218"/>
      <c r="E21" s="218"/>
      <c r="F21" s="219"/>
    </row>
    <row r="22" spans="1:6" ht="15" thickBot="1">
      <c r="A22" s="220">
        <f>SUM(A28:A38)</f>
        <v>0</v>
      </c>
      <c r="B22" s="216"/>
      <c r="C22" s="217"/>
      <c r="D22" s="218"/>
      <c r="E22" s="218"/>
      <c r="F22" s="219"/>
    </row>
    <row r="23" spans="1:6" ht="31" thickBot="1">
      <c r="A23" s="208" t="s">
        <v>1103</v>
      </c>
      <c r="B23" s="209"/>
      <c r="C23" s="210" t="s">
        <v>549</v>
      </c>
      <c r="D23" s="36"/>
      <c r="E23" s="211"/>
      <c r="F23" s="212" t="s">
        <v>97</v>
      </c>
    </row>
    <row r="24" spans="1:6">
      <c r="A24" s="84"/>
      <c r="B24" s="85"/>
      <c r="C24" s="86"/>
      <c r="D24" s="155" t="s">
        <v>1106</v>
      </c>
      <c r="E24" s="156" t="s">
        <v>1107</v>
      </c>
      <c r="F24" s="213"/>
    </row>
    <row r="25" spans="1:6">
      <c r="A25" s="51"/>
      <c r="B25" s="52"/>
      <c r="C25" s="58"/>
      <c r="D25" s="157"/>
      <c r="E25" s="268" t="s">
        <v>66</v>
      </c>
      <c r="F25" s="214"/>
    </row>
    <row r="26" spans="1:6">
      <c r="A26" s="51"/>
      <c r="B26" s="52"/>
      <c r="C26" s="58"/>
      <c r="D26" s="157"/>
      <c r="E26" s="127"/>
      <c r="F26" s="214"/>
    </row>
    <row r="27" spans="1:6">
      <c r="A27" s="51"/>
      <c r="B27" s="52"/>
      <c r="C27" s="58"/>
      <c r="D27" s="495" t="s">
        <v>98</v>
      </c>
      <c r="E27" s="496"/>
      <c r="F27" s="214"/>
    </row>
    <row r="28" spans="1:6">
      <c r="A28" s="59">
        <f t="shared" ref="A28:A38" si="1">SUMIF($F$4:$IV$4,"Discount",$F28:$IV28)</f>
        <v>0</v>
      </c>
      <c r="B28" s="52"/>
      <c r="C28" s="61"/>
      <c r="D28" s="491"/>
      <c r="E28" s="492"/>
      <c r="F28" s="221"/>
    </row>
    <row r="29" spans="1:6">
      <c r="A29" s="59">
        <f t="shared" si="1"/>
        <v>0</v>
      </c>
      <c r="B29" s="52"/>
      <c r="C29" s="61"/>
      <c r="D29" s="491"/>
      <c r="E29" s="492"/>
      <c r="F29" s="221"/>
    </row>
    <row r="30" spans="1:6">
      <c r="A30" s="59">
        <f t="shared" si="1"/>
        <v>0</v>
      </c>
      <c r="B30" s="52"/>
      <c r="C30" s="61"/>
      <c r="D30" s="491"/>
      <c r="E30" s="492"/>
      <c r="F30" s="221"/>
    </row>
    <row r="31" spans="1:6">
      <c r="A31" s="59">
        <f t="shared" si="1"/>
        <v>0</v>
      </c>
      <c r="B31" s="52"/>
      <c r="C31" s="61"/>
      <c r="D31" s="491"/>
      <c r="E31" s="492"/>
      <c r="F31" s="221"/>
    </row>
    <row r="32" spans="1:6">
      <c r="A32" s="59">
        <f t="shared" si="1"/>
        <v>0</v>
      </c>
      <c r="B32" s="52"/>
      <c r="C32" s="61"/>
      <c r="D32" s="491"/>
      <c r="E32" s="492"/>
      <c r="F32" s="221"/>
    </row>
    <row r="33" spans="1:6">
      <c r="A33" s="59">
        <f t="shared" si="1"/>
        <v>0</v>
      </c>
      <c r="B33" s="52"/>
      <c r="C33" s="61"/>
      <c r="D33" s="491"/>
      <c r="E33" s="492"/>
      <c r="F33" s="221"/>
    </row>
    <row r="34" spans="1:6">
      <c r="A34" s="59">
        <f t="shared" si="1"/>
        <v>0</v>
      </c>
      <c r="B34" s="52"/>
      <c r="C34" s="61"/>
      <c r="D34" s="491"/>
      <c r="E34" s="492"/>
      <c r="F34" s="221"/>
    </row>
    <row r="35" spans="1:6">
      <c r="A35" s="59">
        <f t="shared" si="1"/>
        <v>0</v>
      </c>
      <c r="B35" s="52"/>
      <c r="C35" s="61"/>
      <c r="D35" s="491"/>
      <c r="E35" s="492"/>
      <c r="F35" s="221"/>
    </row>
    <row r="36" spans="1:6">
      <c r="A36" s="59">
        <f t="shared" si="1"/>
        <v>0</v>
      </c>
      <c r="B36" s="52"/>
      <c r="C36" s="61"/>
      <c r="D36" s="491"/>
      <c r="E36" s="492"/>
      <c r="F36" s="221"/>
    </row>
    <row r="37" spans="1:6">
      <c r="A37" s="59">
        <f t="shared" si="1"/>
        <v>0</v>
      </c>
      <c r="B37" s="52"/>
      <c r="C37" s="61"/>
      <c r="D37" s="491"/>
      <c r="E37" s="492"/>
      <c r="F37" s="221"/>
    </row>
    <row r="38" spans="1:6" ht="15" thickBot="1">
      <c r="A38" s="76">
        <f t="shared" si="1"/>
        <v>0</v>
      </c>
      <c r="B38" s="158"/>
      <c r="C38" s="78"/>
      <c r="D38" s="493"/>
      <c r="E38" s="494"/>
      <c r="F38" s="222"/>
    </row>
  </sheetData>
  <mergeCells count="28">
    <mergeCell ref="D12:E12"/>
    <mergeCell ref="A1:C1"/>
    <mergeCell ref="D8:E8"/>
    <mergeCell ref="D9:E9"/>
    <mergeCell ref="D10:E10"/>
    <mergeCell ref="D11:E11"/>
    <mergeCell ref="D1:E1"/>
    <mergeCell ref="D2:E2"/>
    <mergeCell ref="D3:E3"/>
    <mergeCell ref="D19:E19"/>
    <mergeCell ref="D13:E13"/>
    <mergeCell ref="D14:E14"/>
    <mergeCell ref="D15:E15"/>
    <mergeCell ref="D16:E16"/>
    <mergeCell ref="D17:E17"/>
    <mergeCell ref="D18:E18"/>
    <mergeCell ref="D27:E27"/>
    <mergeCell ref="D28:E28"/>
    <mergeCell ref="D29:E29"/>
    <mergeCell ref="D30:E30"/>
    <mergeCell ref="D31:E31"/>
    <mergeCell ref="D37:E37"/>
    <mergeCell ref="D38:E38"/>
    <mergeCell ref="D32:E32"/>
    <mergeCell ref="D33:E33"/>
    <mergeCell ref="D34:E34"/>
    <mergeCell ref="D35:E35"/>
    <mergeCell ref="D36:E36"/>
  </mergeCells>
  <hyperlinks>
    <hyperlink ref="A2" location="'Project Summation'!A1" display="'Project Summation'!A1" xr:uid="{989D3AAD-6497-BC46-94CF-270E1347CA78}"/>
    <hyperlink ref="A21" location="'Project Summation'!A1" display="'Project Summation'!A1" xr:uid="{AB6D8CE7-819C-412F-B6CF-EB7D646F648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199F-D783-482F-B2EB-FEDF3C9F63F9}">
  <dimension ref="A1:AG44"/>
  <sheetViews>
    <sheetView zoomScaleNormal="100" workbookViewId="0">
      <pane xSplit="5" ySplit="6" topLeftCell="F7" activePane="bottomRight" state="frozen"/>
      <selection activeCell="E10" sqref="E10"/>
      <selection pane="topRight" activeCell="E10" sqref="E10"/>
      <selection pane="bottomLeft" activeCell="E10" sqref="E10"/>
      <selection pane="bottomRight" activeCell="F8" sqref="F8"/>
    </sheetView>
  </sheetViews>
  <sheetFormatPr baseColWidth="10" defaultColWidth="10.83203125" defaultRowHeight="14"/>
  <cols>
    <col min="1" max="2" width="16.83203125" style="4" customWidth="1"/>
    <col min="3" max="3" width="10" style="109" customWidth="1"/>
    <col min="4" max="4" width="8.5" style="4" customWidth="1"/>
    <col min="5" max="5" width="52.33203125" style="4" customWidth="1"/>
    <col min="6" max="33" width="19.33203125" style="9" customWidth="1"/>
    <col min="34" max="276" width="10.83203125" style="4"/>
    <col min="277" max="278" width="19.33203125" style="4" customWidth="1"/>
    <col min="279" max="279" width="10" style="4" customWidth="1"/>
    <col min="280" max="280" width="8.5" style="4" customWidth="1"/>
    <col min="281" max="281" width="52.33203125" style="4" customWidth="1"/>
    <col min="282" max="289" width="19.33203125" style="4" customWidth="1"/>
    <col min="290" max="532" width="10.83203125" style="4"/>
    <col min="533" max="534" width="19.33203125" style="4" customWidth="1"/>
    <col min="535" max="535" width="10" style="4" customWidth="1"/>
    <col min="536" max="536" width="8.5" style="4" customWidth="1"/>
    <col min="537" max="537" width="52.33203125" style="4" customWidth="1"/>
    <col min="538" max="545" width="19.33203125" style="4" customWidth="1"/>
    <col min="546" max="788" width="10.83203125" style="4"/>
    <col min="789" max="790" width="19.33203125" style="4" customWidth="1"/>
    <col min="791" max="791" width="10" style="4" customWidth="1"/>
    <col min="792" max="792" width="8.5" style="4" customWidth="1"/>
    <col min="793" max="793" width="52.33203125" style="4" customWidth="1"/>
    <col min="794" max="801" width="19.33203125" style="4" customWidth="1"/>
    <col min="802" max="1044" width="10.83203125" style="4"/>
    <col min="1045" max="1046" width="19.33203125" style="4" customWidth="1"/>
    <col min="1047" max="1047" width="10" style="4" customWidth="1"/>
    <col min="1048" max="1048" width="8.5" style="4" customWidth="1"/>
    <col min="1049" max="1049" width="52.33203125" style="4" customWidth="1"/>
    <col min="1050" max="1057" width="19.33203125" style="4" customWidth="1"/>
    <col min="1058" max="1300" width="10.83203125" style="4"/>
    <col min="1301" max="1302" width="19.33203125" style="4" customWidth="1"/>
    <col min="1303" max="1303" width="10" style="4" customWidth="1"/>
    <col min="1304" max="1304" width="8.5" style="4" customWidth="1"/>
    <col min="1305" max="1305" width="52.33203125" style="4" customWidth="1"/>
    <col min="1306" max="1313" width="19.33203125" style="4" customWidth="1"/>
    <col min="1314" max="1556" width="10.83203125" style="4"/>
    <col min="1557" max="1558" width="19.33203125" style="4" customWidth="1"/>
    <col min="1559" max="1559" width="10" style="4" customWidth="1"/>
    <col min="1560" max="1560" width="8.5" style="4" customWidth="1"/>
    <col min="1561" max="1561" width="52.33203125" style="4" customWidth="1"/>
    <col min="1562" max="1569" width="19.33203125" style="4" customWidth="1"/>
    <col min="1570" max="1812" width="10.83203125" style="4"/>
    <col min="1813" max="1814" width="19.33203125" style="4" customWidth="1"/>
    <col min="1815" max="1815" width="10" style="4" customWidth="1"/>
    <col min="1816" max="1816" width="8.5" style="4" customWidth="1"/>
    <col min="1817" max="1817" width="52.33203125" style="4" customWidth="1"/>
    <col min="1818" max="1825" width="19.33203125" style="4" customWidth="1"/>
    <col min="1826" max="2068" width="10.83203125" style="4"/>
    <col min="2069" max="2070" width="19.33203125" style="4" customWidth="1"/>
    <col min="2071" max="2071" width="10" style="4" customWidth="1"/>
    <col min="2072" max="2072" width="8.5" style="4" customWidth="1"/>
    <col min="2073" max="2073" width="52.33203125" style="4" customWidth="1"/>
    <col min="2074" max="2081" width="19.33203125" style="4" customWidth="1"/>
    <col min="2082" max="2324" width="10.83203125" style="4"/>
    <col min="2325" max="2326" width="19.33203125" style="4" customWidth="1"/>
    <col min="2327" max="2327" width="10" style="4" customWidth="1"/>
    <col min="2328" max="2328" width="8.5" style="4" customWidth="1"/>
    <col min="2329" max="2329" width="52.33203125" style="4" customWidth="1"/>
    <col min="2330" max="2337" width="19.33203125" style="4" customWidth="1"/>
    <col min="2338" max="2580" width="10.83203125" style="4"/>
    <col min="2581" max="2582" width="19.33203125" style="4" customWidth="1"/>
    <col min="2583" max="2583" width="10" style="4" customWidth="1"/>
    <col min="2584" max="2584" width="8.5" style="4" customWidth="1"/>
    <col min="2585" max="2585" width="52.33203125" style="4" customWidth="1"/>
    <col min="2586" max="2593" width="19.33203125" style="4" customWidth="1"/>
    <col min="2594" max="2836" width="10.83203125" style="4"/>
    <col min="2837" max="2838" width="19.33203125" style="4" customWidth="1"/>
    <col min="2839" max="2839" width="10" style="4" customWidth="1"/>
    <col min="2840" max="2840" width="8.5" style="4" customWidth="1"/>
    <col min="2841" max="2841" width="52.33203125" style="4" customWidth="1"/>
    <col min="2842" max="2849" width="19.33203125" style="4" customWidth="1"/>
    <col min="2850" max="3092" width="10.83203125" style="4"/>
    <col min="3093" max="3094" width="19.33203125" style="4" customWidth="1"/>
    <col min="3095" max="3095" width="10" style="4" customWidth="1"/>
    <col min="3096" max="3096" width="8.5" style="4" customWidth="1"/>
    <col min="3097" max="3097" width="52.33203125" style="4" customWidth="1"/>
    <col min="3098" max="3105" width="19.33203125" style="4" customWidth="1"/>
    <col min="3106" max="3348" width="10.83203125" style="4"/>
    <col min="3349" max="3350" width="19.33203125" style="4" customWidth="1"/>
    <col min="3351" max="3351" width="10" style="4" customWidth="1"/>
    <col min="3352" max="3352" width="8.5" style="4" customWidth="1"/>
    <col min="3353" max="3353" width="52.33203125" style="4" customWidth="1"/>
    <col min="3354" max="3361" width="19.33203125" style="4" customWidth="1"/>
    <col min="3362" max="3604" width="10.83203125" style="4"/>
    <col min="3605" max="3606" width="19.33203125" style="4" customWidth="1"/>
    <col min="3607" max="3607" width="10" style="4" customWidth="1"/>
    <col min="3608" max="3608" width="8.5" style="4" customWidth="1"/>
    <col min="3609" max="3609" width="52.33203125" style="4" customWidth="1"/>
    <col min="3610" max="3617" width="19.33203125" style="4" customWidth="1"/>
    <col min="3618" max="3860" width="10.83203125" style="4"/>
    <col min="3861" max="3862" width="19.33203125" style="4" customWidth="1"/>
    <col min="3863" max="3863" width="10" style="4" customWidth="1"/>
    <col min="3864" max="3864" width="8.5" style="4" customWidth="1"/>
    <col min="3865" max="3865" width="52.33203125" style="4" customWidth="1"/>
    <col min="3866" max="3873" width="19.33203125" style="4" customWidth="1"/>
    <col min="3874" max="4116" width="10.83203125" style="4"/>
    <col min="4117" max="4118" width="19.33203125" style="4" customWidth="1"/>
    <col min="4119" max="4119" width="10" style="4" customWidth="1"/>
    <col min="4120" max="4120" width="8.5" style="4" customWidth="1"/>
    <col min="4121" max="4121" width="52.33203125" style="4" customWidth="1"/>
    <col min="4122" max="4129" width="19.33203125" style="4" customWidth="1"/>
    <col min="4130" max="4372" width="10.83203125" style="4"/>
    <col min="4373" max="4374" width="19.33203125" style="4" customWidth="1"/>
    <col min="4375" max="4375" width="10" style="4" customWidth="1"/>
    <col min="4376" max="4376" width="8.5" style="4" customWidth="1"/>
    <col min="4377" max="4377" width="52.33203125" style="4" customWidth="1"/>
    <col min="4378" max="4385" width="19.33203125" style="4" customWidth="1"/>
    <col min="4386" max="4628" width="10.83203125" style="4"/>
    <col min="4629" max="4630" width="19.33203125" style="4" customWidth="1"/>
    <col min="4631" max="4631" width="10" style="4" customWidth="1"/>
    <col min="4632" max="4632" width="8.5" style="4" customWidth="1"/>
    <col min="4633" max="4633" width="52.33203125" style="4" customWidth="1"/>
    <col min="4634" max="4641" width="19.33203125" style="4" customWidth="1"/>
    <col min="4642" max="4884" width="10.83203125" style="4"/>
    <col min="4885" max="4886" width="19.33203125" style="4" customWidth="1"/>
    <col min="4887" max="4887" width="10" style="4" customWidth="1"/>
    <col min="4888" max="4888" width="8.5" style="4" customWidth="1"/>
    <col min="4889" max="4889" width="52.33203125" style="4" customWidth="1"/>
    <col min="4890" max="4897" width="19.33203125" style="4" customWidth="1"/>
    <col min="4898" max="5140" width="10.83203125" style="4"/>
    <col min="5141" max="5142" width="19.33203125" style="4" customWidth="1"/>
    <col min="5143" max="5143" width="10" style="4" customWidth="1"/>
    <col min="5144" max="5144" width="8.5" style="4" customWidth="1"/>
    <col min="5145" max="5145" width="52.33203125" style="4" customWidth="1"/>
    <col min="5146" max="5153" width="19.33203125" style="4" customWidth="1"/>
    <col min="5154" max="5396" width="10.83203125" style="4"/>
    <col min="5397" max="5398" width="19.33203125" style="4" customWidth="1"/>
    <col min="5399" max="5399" width="10" style="4" customWidth="1"/>
    <col min="5400" max="5400" width="8.5" style="4" customWidth="1"/>
    <col min="5401" max="5401" width="52.33203125" style="4" customWidth="1"/>
    <col min="5402" max="5409" width="19.33203125" style="4" customWidth="1"/>
    <col min="5410" max="5652" width="10.83203125" style="4"/>
    <col min="5653" max="5654" width="19.33203125" style="4" customWidth="1"/>
    <col min="5655" max="5655" width="10" style="4" customWidth="1"/>
    <col min="5656" max="5656" width="8.5" style="4" customWidth="1"/>
    <col min="5657" max="5657" width="52.33203125" style="4" customWidth="1"/>
    <col min="5658" max="5665" width="19.33203125" style="4" customWidth="1"/>
    <col min="5666" max="5908" width="10.83203125" style="4"/>
    <col min="5909" max="5910" width="19.33203125" style="4" customWidth="1"/>
    <col min="5911" max="5911" width="10" style="4" customWidth="1"/>
    <col min="5912" max="5912" width="8.5" style="4" customWidth="1"/>
    <col min="5913" max="5913" width="52.33203125" style="4" customWidth="1"/>
    <col min="5914" max="5921" width="19.33203125" style="4" customWidth="1"/>
    <col min="5922" max="6164" width="10.83203125" style="4"/>
    <col min="6165" max="6166" width="19.33203125" style="4" customWidth="1"/>
    <col min="6167" max="6167" width="10" style="4" customWidth="1"/>
    <col min="6168" max="6168" width="8.5" style="4" customWidth="1"/>
    <col min="6169" max="6169" width="52.33203125" style="4" customWidth="1"/>
    <col min="6170" max="6177" width="19.33203125" style="4" customWidth="1"/>
    <col min="6178" max="6420" width="10.83203125" style="4"/>
    <col min="6421" max="6422" width="19.33203125" style="4" customWidth="1"/>
    <col min="6423" max="6423" width="10" style="4" customWidth="1"/>
    <col min="6424" max="6424" width="8.5" style="4" customWidth="1"/>
    <col min="6425" max="6425" width="52.33203125" style="4" customWidth="1"/>
    <col min="6426" max="6433" width="19.33203125" style="4" customWidth="1"/>
    <col min="6434" max="6676" width="10.83203125" style="4"/>
    <col min="6677" max="6678" width="19.33203125" style="4" customWidth="1"/>
    <col min="6679" max="6679" width="10" style="4" customWidth="1"/>
    <col min="6680" max="6680" width="8.5" style="4" customWidth="1"/>
    <col min="6681" max="6681" width="52.33203125" style="4" customWidth="1"/>
    <col min="6682" max="6689" width="19.33203125" style="4" customWidth="1"/>
    <col min="6690" max="6932" width="10.83203125" style="4"/>
    <col min="6933" max="6934" width="19.33203125" style="4" customWidth="1"/>
    <col min="6935" max="6935" width="10" style="4" customWidth="1"/>
    <col min="6936" max="6936" width="8.5" style="4" customWidth="1"/>
    <col min="6937" max="6937" width="52.33203125" style="4" customWidth="1"/>
    <col min="6938" max="6945" width="19.33203125" style="4" customWidth="1"/>
    <col min="6946" max="7188" width="10.83203125" style="4"/>
    <col min="7189" max="7190" width="19.33203125" style="4" customWidth="1"/>
    <col min="7191" max="7191" width="10" style="4" customWidth="1"/>
    <col min="7192" max="7192" width="8.5" style="4" customWidth="1"/>
    <col min="7193" max="7193" width="52.33203125" style="4" customWidth="1"/>
    <col min="7194" max="7201" width="19.33203125" style="4" customWidth="1"/>
    <col min="7202" max="7444" width="10.83203125" style="4"/>
    <col min="7445" max="7446" width="19.33203125" style="4" customWidth="1"/>
    <col min="7447" max="7447" width="10" style="4" customWidth="1"/>
    <col min="7448" max="7448" width="8.5" style="4" customWidth="1"/>
    <col min="7449" max="7449" width="52.33203125" style="4" customWidth="1"/>
    <col min="7450" max="7457" width="19.33203125" style="4" customWidth="1"/>
    <col min="7458" max="7700" width="10.83203125" style="4"/>
    <col min="7701" max="7702" width="19.33203125" style="4" customWidth="1"/>
    <col min="7703" max="7703" width="10" style="4" customWidth="1"/>
    <col min="7704" max="7704" width="8.5" style="4" customWidth="1"/>
    <col min="7705" max="7705" width="52.33203125" style="4" customWidth="1"/>
    <col min="7706" max="7713" width="19.33203125" style="4" customWidth="1"/>
    <col min="7714" max="7956" width="10.83203125" style="4"/>
    <col min="7957" max="7958" width="19.33203125" style="4" customWidth="1"/>
    <col min="7959" max="7959" width="10" style="4" customWidth="1"/>
    <col min="7960" max="7960" width="8.5" style="4" customWidth="1"/>
    <col min="7961" max="7961" width="52.33203125" style="4" customWidth="1"/>
    <col min="7962" max="7969" width="19.33203125" style="4" customWidth="1"/>
    <col min="7970" max="8212" width="10.83203125" style="4"/>
    <col min="8213" max="8214" width="19.33203125" style="4" customWidth="1"/>
    <col min="8215" max="8215" width="10" style="4" customWidth="1"/>
    <col min="8216" max="8216" width="8.5" style="4" customWidth="1"/>
    <col min="8217" max="8217" width="52.33203125" style="4" customWidth="1"/>
    <col min="8218" max="8225" width="19.33203125" style="4" customWidth="1"/>
    <col min="8226" max="8468" width="10.83203125" style="4"/>
    <col min="8469" max="8470" width="19.33203125" style="4" customWidth="1"/>
    <col min="8471" max="8471" width="10" style="4" customWidth="1"/>
    <col min="8472" max="8472" width="8.5" style="4" customWidth="1"/>
    <col min="8473" max="8473" width="52.33203125" style="4" customWidth="1"/>
    <col min="8474" max="8481" width="19.33203125" style="4" customWidth="1"/>
    <col min="8482" max="8724" width="10.83203125" style="4"/>
    <col min="8725" max="8726" width="19.33203125" style="4" customWidth="1"/>
    <col min="8727" max="8727" width="10" style="4" customWidth="1"/>
    <col min="8728" max="8728" width="8.5" style="4" customWidth="1"/>
    <col min="8729" max="8729" width="52.33203125" style="4" customWidth="1"/>
    <col min="8730" max="8737" width="19.33203125" style="4" customWidth="1"/>
    <col min="8738" max="8980" width="10.83203125" style="4"/>
    <col min="8981" max="8982" width="19.33203125" style="4" customWidth="1"/>
    <col min="8983" max="8983" width="10" style="4" customWidth="1"/>
    <col min="8984" max="8984" width="8.5" style="4" customWidth="1"/>
    <col min="8985" max="8985" width="52.33203125" style="4" customWidth="1"/>
    <col min="8986" max="8993" width="19.33203125" style="4" customWidth="1"/>
    <col min="8994" max="9236" width="10.83203125" style="4"/>
    <col min="9237" max="9238" width="19.33203125" style="4" customWidth="1"/>
    <col min="9239" max="9239" width="10" style="4" customWidth="1"/>
    <col min="9240" max="9240" width="8.5" style="4" customWidth="1"/>
    <col min="9241" max="9241" width="52.33203125" style="4" customWidth="1"/>
    <col min="9242" max="9249" width="19.33203125" style="4" customWidth="1"/>
    <col min="9250" max="9492" width="10.83203125" style="4"/>
    <col min="9493" max="9494" width="19.33203125" style="4" customWidth="1"/>
    <col min="9495" max="9495" width="10" style="4" customWidth="1"/>
    <col min="9496" max="9496" width="8.5" style="4" customWidth="1"/>
    <col min="9497" max="9497" width="52.33203125" style="4" customWidth="1"/>
    <col min="9498" max="9505" width="19.33203125" style="4" customWidth="1"/>
    <col min="9506" max="9748" width="10.83203125" style="4"/>
    <col min="9749" max="9750" width="19.33203125" style="4" customWidth="1"/>
    <col min="9751" max="9751" width="10" style="4" customWidth="1"/>
    <col min="9752" max="9752" width="8.5" style="4" customWidth="1"/>
    <col min="9753" max="9753" width="52.33203125" style="4" customWidth="1"/>
    <col min="9754" max="9761" width="19.33203125" style="4" customWidth="1"/>
    <col min="9762" max="10004" width="10.83203125" style="4"/>
    <col min="10005" max="10006" width="19.33203125" style="4" customWidth="1"/>
    <col min="10007" max="10007" width="10" style="4" customWidth="1"/>
    <col min="10008" max="10008" width="8.5" style="4" customWidth="1"/>
    <col min="10009" max="10009" width="52.33203125" style="4" customWidth="1"/>
    <col min="10010" max="10017" width="19.33203125" style="4" customWidth="1"/>
    <col min="10018" max="10260" width="10.83203125" style="4"/>
    <col min="10261" max="10262" width="19.33203125" style="4" customWidth="1"/>
    <col min="10263" max="10263" width="10" style="4" customWidth="1"/>
    <col min="10264" max="10264" width="8.5" style="4" customWidth="1"/>
    <col min="10265" max="10265" width="52.33203125" style="4" customWidth="1"/>
    <col min="10266" max="10273" width="19.33203125" style="4" customWidth="1"/>
    <col min="10274" max="10516" width="10.83203125" style="4"/>
    <col min="10517" max="10518" width="19.33203125" style="4" customWidth="1"/>
    <col min="10519" max="10519" width="10" style="4" customWidth="1"/>
    <col min="10520" max="10520" width="8.5" style="4" customWidth="1"/>
    <col min="10521" max="10521" width="52.33203125" style="4" customWidth="1"/>
    <col min="10522" max="10529" width="19.33203125" style="4" customWidth="1"/>
    <col min="10530" max="10772" width="10.83203125" style="4"/>
    <col min="10773" max="10774" width="19.33203125" style="4" customWidth="1"/>
    <col min="10775" max="10775" width="10" style="4" customWidth="1"/>
    <col min="10776" max="10776" width="8.5" style="4" customWidth="1"/>
    <col min="10777" max="10777" width="52.33203125" style="4" customWidth="1"/>
    <col min="10778" max="10785" width="19.33203125" style="4" customWidth="1"/>
    <col min="10786" max="11028" width="10.83203125" style="4"/>
    <col min="11029" max="11030" width="19.33203125" style="4" customWidth="1"/>
    <col min="11031" max="11031" width="10" style="4" customWidth="1"/>
    <col min="11032" max="11032" width="8.5" style="4" customWidth="1"/>
    <col min="11033" max="11033" width="52.33203125" style="4" customWidth="1"/>
    <col min="11034" max="11041" width="19.33203125" style="4" customWidth="1"/>
    <col min="11042" max="11284" width="10.83203125" style="4"/>
    <col min="11285" max="11286" width="19.33203125" style="4" customWidth="1"/>
    <col min="11287" max="11287" width="10" style="4" customWidth="1"/>
    <col min="11288" max="11288" width="8.5" style="4" customWidth="1"/>
    <col min="11289" max="11289" width="52.33203125" style="4" customWidth="1"/>
    <col min="11290" max="11297" width="19.33203125" style="4" customWidth="1"/>
    <col min="11298" max="11540" width="10.83203125" style="4"/>
    <col min="11541" max="11542" width="19.33203125" style="4" customWidth="1"/>
    <col min="11543" max="11543" width="10" style="4" customWidth="1"/>
    <col min="11544" max="11544" width="8.5" style="4" customWidth="1"/>
    <col min="11545" max="11545" width="52.33203125" style="4" customWidth="1"/>
    <col min="11546" max="11553" width="19.33203125" style="4" customWidth="1"/>
    <col min="11554" max="11796" width="10.83203125" style="4"/>
    <col min="11797" max="11798" width="19.33203125" style="4" customWidth="1"/>
    <col min="11799" max="11799" width="10" style="4" customWidth="1"/>
    <col min="11800" max="11800" width="8.5" style="4" customWidth="1"/>
    <col min="11801" max="11801" width="52.33203125" style="4" customWidth="1"/>
    <col min="11802" max="11809" width="19.33203125" style="4" customWidth="1"/>
    <col min="11810" max="12052" width="10.83203125" style="4"/>
    <col min="12053" max="12054" width="19.33203125" style="4" customWidth="1"/>
    <col min="12055" max="12055" width="10" style="4" customWidth="1"/>
    <col min="12056" max="12056" width="8.5" style="4" customWidth="1"/>
    <col min="12057" max="12057" width="52.33203125" style="4" customWidth="1"/>
    <col min="12058" max="12065" width="19.33203125" style="4" customWidth="1"/>
    <col min="12066" max="12308" width="10.83203125" style="4"/>
    <col min="12309" max="12310" width="19.33203125" style="4" customWidth="1"/>
    <col min="12311" max="12311" width="10" style="4" customWidth="1"/>
    <col min="12312" max="12312" width="8.5" style="4" customWidth="1"/>
    <col min="12313" max="12313" width="52.33203125" style="4" customWidth="1"/>
    <col min="12314" max="12321" width="19.33203125" style="4" customWidth="1"/>
    <col min="12322" max="12564" width="10.83203125" style="4"/>
    <col min="12565" max="12566" width="19.33203125" style="4" customWidth="1"/>
    <col min="12567" max="12567" width="10" style="4" customWidth="1"/>
    <col min="12568" max="12568" width="8.5" style="4" customWidth="1"/>
    <col min="12569" max="12569" width="52.33203125" style="4" customWidth="1"/>
    <col min="12570" max="12577" width="19.33203125" style="4" customWidth="1"/>
    <col min="12578" max="12820" width="10.83203125" style="4"/>
    <col min="12821" max="12822" width="19.33203125" style="4" customWidth="1"/>
    <col min="12823" max="12823" width="10" style="4" customWidth="1"/>
    <col min="12824" max="12824" width="8.5" style="4" customWidth="1"/>
    <col min="12825" max="12825" width="52.33203125" style="4" customWidth="1"/>
    <col min="12826" max="12833" width="19.33203125" style="4" customWidth="1"/>
    <col min="12834" max="13076" width="10.83203125" style="4"/>
    <col min="13077" max="13078" width="19.33203125" style="4" customWidth="1"/>
    <col min="13079" max="13079" width="10" style="4" customWidth="1"/>
    <col min="13080" max="13080" width="8.5" style="4" customWidth="1"/>
    <col min="13081" max="13081" width="52.33203125" style="4" customWidth="1"/>
    <col min="13082" max="13089" width="19.33203125" style="4" customWidth="1"/>
    <col min="13090" max="13332" width="10.83203125" style="4"/>
    <col min="13333" max="13334" width="19.33203125" style="4" customWidth="1"/>
    <col min="13335" max="13335" width="10" style="4" customWidth="1"/>
    <col min="13336" max="13336" width="8.5" style="4" customWidth="1"/>
    <col min="13337" max="13337" width="52.33203125" style="4" customWidth="1"/>
    <col min="13338" max="13345" width="19.33203125" style="4" customWidth="1"/>
    <col min="13346" max="13588" width="10.83203125" style="4"/>
    <col min="13589" max="13590" width="19.33203125" style="4" customWidth="1"/>
    <col min="13591" max="13591" width="10" style="4" customWidth="1"/>
    <col min="13592" max="13592" width="8.5" style="4" customWidth="1"/>
    <col min="13593" max="13593" width="52.33203125" style="4" customWidth="1"/>
    <col min="13594" max="13601" width="19.33203125" style="4" customWidth="1"/>
    <col min="13602" max="13844" width="10.83203125" style="4"/>
    <col min="13845" max="13846" width="19.33203125" style="4" customWidth="1"/>
    <col min="13847" max="13847" width="10" style="4" customWidth="1"/>
    <col min="13848" max="13848" width="8.5" style="4" customWidth="1"/>
    <col min="13849" max="13849" width="52.33203125" style="4" customWidth="1"/>
    <col min="13850" max="13857" width="19.33203125" style="4" customWidth="1"/>
    <col min="13858" max="14100" width="10.83203125" style="4"/>
    <col min="14101" max="14102" width="19.33203125" style="4" customWidth="1"/>
    <col min="14103" max="14103" width="10" style="4" customWidth="1"/>
    <col min="14104" max="14104" width="8.5" style="4" customWidth="1"/>
    <col min="14105" max="14105" width="52.33203125" style="4" customWidth="1"/>
    <col min="14106" max="14113" width="19.33203125" style="4" customWidth="1"/>
    <col min="14114" max="14356" width="10.83203125" style="4"/>
    <col min="14357" max="14358" width="19.33203125" style="4" customWidth="1"/>
    <col min="14359" max="14359" width="10" style="4" customWidth="1"/>
    <col min="14360" max="14360" width="8.5" style="4" customWidth="1"/>
    <col min="14361" max="14361" width="52.33203125" style="4" customWidth="1"/>
    <col min="14362" max="14369" width="19.33203125" style="4" customWidth="1"/>
    <col min="14370" max="14612" width="10.83203125" style="4"/>
    <col min="14613" max="14614" width="19.33203125" style="4" customWidth="1"/>
    <col min="14615" max="14615" width="10" style="4" customWidth="1"/>
    <col min="14616" max="14616" width="8.5" style="4" customWidth="1"/>
    <col min="14617" max="14617" width="52.33203125" style="4" customWidth="1"/>
    <col min="14618" max="14625" width="19.33203125" style="4" customWidth="1"/>
    <col min="14626" max="14868" width="10.83203125" style="4"/>
    <col min="14869" max="14870" width="19.33203125" style="4" customWidth="1"/>
    <col min="14871" max="14871" width="10" style="4" customWidth="1"/>
    <col min="14872" max="14872" width="8.5" style="4" customWidth="1"/>
    <col min="14873" max="14873" width="52.33203125" style="4" customWidth="1"/>
    <col min="14874" max="14881" width="19.33203125" style="4" customWidth="1"/>
    <col min="14882" max="15124" width="10.83203125" style="4"/>
    <col min="15125" max="15126" width="19.33203125" style="4" customWidth="1"/>
    <col min="15127" max="15127" width="10" style="4" customWidth="1"/>
    <col min="15128" max="15128" width="8.5" style="4" customWidth="1"/>
    <col min="15129" max="15129" width="52.33203125" style="4" customWidth="1"/>
    <col min="15130" max="15137" width="19.33203125" style="4" customWidth="1"/>
    <col min="15138" max="15380" width="10.83203125" style="4"/>
    <col min="15381" max="15382" width="19.33203125" style="4" customWidth="1"/>
    <col min="15383" max="15383" width="10" style="4" customWidth="1"/>
    <col min="15384" max="15384" width="8.5" style="4" customWidth="1"/>
    <col min="15385" max="15385" width="52.33203125" style="4" customWidth="1"/>
    <col min="15386" max="15393" width="19.33203125" style="4" customWidth="1"/>
    <col min="15394" max="15636" width="10.83203125" style="4"/>
    <col min="15637" max="15638" width="19.33203125" style="4" customWidth="1"/>
    <col min="15639" max="15639" width="10" style="4" customWidth="1"/>
    <col min="15640" max="15640" width="8.5" style="4" customWidth="1"/>
    <col min="15641" max="15641" width="52.33203125" style="4" customWidth="1"/>
    <col min="15642" max="15649" width="19.33203125" style="4" customWidth="1"/>
    <col min="15650" max="15892" width="10.83203125" style="4"/>
    <col min="15893" max="15894" width="19.33203125" style="4" customWidth="1"/>
    <col min="15895" max="15895" width="10" style="4" customWidth="1"/>
    <col min="15896" max="15896" width="8.5" style="4" customWidth="1"/>
    <col min="15897" max="15897" width="52.33203125" style="4" customWidth="1"/>
    <col min="15898" max="15905" width="19.33203125" style="4" customWidth="1"/>
    <col min="15906" max="16148" width="10.83203125" style="4"/>
    <col min="16149" max="16150" width="19.33203125" style="4" customWidth="1"/>
    <col min="16151" max="16151" width="10" style="4" customWidth="1"/>
    <col min="16152" max="16152" width="8.5" style="4" customWidth="1"/>
    <col min="16153" max="16153" width="52.33203125" style="4" customWidth="1"/>
    <col min="16154" max="16161" width="19.33203125" style="4" customWidth="1"/>
    <col min="16162" max="16384" width="10.83203125" style="4"/>
  </cols>
  <sheetData>
    <row r="1" spans="1:33" ht="15" thickBot="1">
      <c r="A1" s="464" t="str">
        <f>'Project Info'!B1</f>
        <v>City of Franklin and Southampton County, Virginia</v>
      </c>
      <c r="B1" s="464"/>
      <c r="C1" s="464"/>
      <c r="D1" s="464" t="str">
        <f>'Project Info'!B3</f>
        <v>Franklin Southampton Public Safety Radio System</v>
      </c>
      <c r="E1" s="480"/>
    </row>
    <row r="2" spans="1:33" ht="19" customHeight="1" thickBot="1">
      <c r="A2" s="270">
        <f>A3+B3</f>
        <v>0</v>
      </c>
      <c r="B2" s="21"/>
      <c r="C2" s="24"/>
      <c r="D2" s="481" t="str">
        <f>'Project Info'!B6</f>
        <v>Date Entered on "Project Info" Sheet</v>
      </c>
      <c r="E2" s="499"/>
      <c r="F2" s="23">
        <f>F3+G3</f>
        <v>0</v>
      </c>
      <c r="G2" s="26"/>
      <c r="H2" s="23">
        <f>H3+I3</f>
        <v>0</v>
      </c>
      <c r="I2" s="26"/>
      <c r="J2" s="23">
        <f>J3+K3</f>
        <v>0</v>
      </c>
      <c r="K2" s="26"/>
      <c r="L2" s="23">
        <f>L3+M3</f>
        <v>0</v>
      </c>
      <c r="M2" s="26"/>
      <c r="N2" s="23">
        <f>N3+O3</f>
        <v>0</v>
      </c>
      <c r="O2" s="26"/>
      <c r="P2" s="23">
        <f>P3+Q3</f>
        <v>0</v>
      </c>
      <c r="Q2" s="26"/>
      <c r="R2" s="23">
        <f>R3+S3</f>
        <v>0</v>
      </c>
      <c r="S2" s="26"/>
      <c r="T2" s="23">
        <f>T3+U3</f>
        <v>0</v>
      </c>
      <c r="U2" s="26"/>
      <c r="V2" s="23">
        <f>V3+W3</f>
        <v>0</v>
      </c>
      <c r="W2" s="26"/>
      <c r="X2" s="23">
        <f>X3+Y3</f>
        <v>0</v>
      </c>
      <c r="Y2" s="26"/>
      <c r="Z2" s="23">
        <f>Z3+AA3</f>
        <v>0</v>
      </c>
      <c r="AA2" s="26"/>
      <c r="AB2" s="23">
        <f>AB3+AC3</f>
        <v>0</v>
      </c>
      <c r="AC2" s="26"/>
      <c r="AD2" s="23">
        <f>AD3+AE3</f>
        <v>0</v>
      </c>
      <c r="AE2" s="26"/>
      <c r="AF2" s="23">
        <f>AF3+AG3</f>
        <v>0</v>
      </c>
      <c r="AG2" s="26"/>
    </row>
    <row r="3" spans="1:33" ht="20" customHeight="1" thickBot="1">
      <c r="A3" s="76">
        <f>SUM(A6:A5939)</f>
        <v>0</v>
      </c>
      <c r="B3" s="121">
        <f>SUM(B6:B5939)</f>
        <v>0</v>
      </c>
      <c r="C3" s="29"/>
      <c r="D3" s="500" t="str">
        <f>'Project Info'!B8</f>
        <v>PROPOSER's Name Entered on "Project Info" Sheet</v>
      </c>
      <c r="E3" s="501"/>
      <c r="F3" s="27">
        <f t="shared" ref="F3:AG3" si="0">SUM(F6:F5939)</f>
        <v>0</v>
      </c>
      <c r="G3" s="28">
        <f t="shared" si="0"/>
        <v>0</v>
      </c>
      <c r="H3" s="27">
        <f t="shared" si="0"/>
        <v>0</v>
      </c>
      <c r="I3" s="28">
        <f t="shared" si="0"/>
        <v>0</v>
      </c>
      <c r="J3" s="27">
        <f t="shared" si="0"/>
        <v>0</v>
      </c>
      <c r="K3" s="28">
        <f t="shared" si="0"/>
        <v>0</v>
      </c>
      <c r="L3" s="27">
        <f t="shared" si="0"/>
        <v>0</v>
      </c>
      <c r="M3" s="28">
        <f t="shared" si="0"/>
        <v>0</v>
      </c>
      <c r="N3" s="27">
        <f t="shared" si="0"/>
        <v>0</v>
      </c>
      <c r="O3" s="28">
        <f t="shared" si="0"/>
        <v>0</v>
      </c>
      <c r="P3" s="27">
        <f t="shared" si="0"/>
        <v>0</v>
      </c>
      <c r="Q3" s="28">
        <f t="shared" si="0"/>
        <v>0</v>
      </c>
      <c r="R3" s="27">
        <f t="shared" si="0"/>
        <v>0</v>
      </c>
      <c r="S3" s="28">
        <f t="shared" si="0"/>
        <v>0</v>
      </c>
      <c r="T3" s="27">
        <f t="shared" si="0"/>
        <v>0</v>
      </c>
      <c r="U3" s="28">
        <f t="shared" si="0"/>
        <v>0</v>
      </c>
      <c r="V3" s="27">
        <f t="shared" si="0"/>
        <v>0</v>
      </c>
      <c r="W3" s="28">
        <f t="shared" si="0"/>
        <v>0</v>
      </c>
      <c r="X3" s="27">
        <f t="shared" si="0"/>
        <v>0</v>
      </c>
      <c r="Y3" s="28">
        <f t="shared" si="0"/>
        <v>0</v>
      </c>
      <c r="Z3" s="27">
        <f t="shared" si="0"/>
        <v>0</v>
      </c>
      <c r="AA3" s="28">
        <f t="shared" si="0"/>
        <v>0</v>
      </c>
      <c r="AB3" s="27">
        <f t="shared" si="0"/>
        <v>0</v>
      </c>
      <c r="AC3" s="28">
        <f t="shared" si="0"/>
        <v>0</v>
      </c>
      <c r="AD3" s="27">
        <f t="shared" si="0"/>
        <v>0</v>
      </c>
      <c r="AE3" s="28">
        <f t="shared" si="0"/>
        <v>0</v>
      </c>
      <c r="AF3" s="27">
        <f t="shared" si="0"/>
        <v>0</v>
      </c>
      <c r="AG3" s="28">
        <f t="shared" si="0"/>
        <v>0</v>
      </c>
    </row>
    <row r="4" spans="1:33" ht="15" thickBot="1">
      <c r="A4" s="33" t="s">
        <v>61</v>
      </c>
      <c r="B4" s="34" t="s">
        <v>61</v>
      </c>
      <c r="C4" s="35" t="s">
        <v>62</v>
      </c>
      <c r="D4" s="36"/>
      <c r="E4" s="37"/>
      <c r="F4" s="497" t="s">
        <v>471</v>
      </c>
      <c r="G4" s="498"/>
      <c r="H4" s="497" t="s">
        <v>470</v>
      </c>
      <c r="I4" s="498"/>
      <c r="J4" s="497" t="s">
        <v>469</v>
      </c>
      <c r="K4" s="498"/>
      <c r="L4" s="497" t="s">
        <v>468</v>
      </c>
      <c r="M4" s="498"/>
      <c r="N4" s="497" t="s">
        <v>467</v>
      </c>
      <c r="O4" s="498"/>
      <c r="P4" s="497" t="s">
        <v>466</v>
      </c>
      <c r="Q4" s="498"/>
      <c r="R4" s="497" t="s">
        <v>465</v>
      </c>
      <c r="S4" s="498"/>
      <c r="T4" s="497" t="s">
        <v>464</v>
      </c>
      <c r="U4" s="498"/>
      <c r="V4" s="497" t="s">
        <v>463</v>
      </c>
      <c r="W4" s="498"/>
      <c r="X4" s="497" t="s">
        <v>462</v>
      </c>
      <c r="Y4" s="498"/>
      <c r="Z4" s="497" t="s">
        <v>461</v>
      </c>
      <c r="AA4" s="498"/>
      <c r="AB4" s="497" t="s">
        <v>458</v>
      </c>
      <c r="AC4" s="498"/>
      <c r="AD4" s="497" t="s">
        <v>459</v>
      </c>
      <c r="AE4" s="498"/>
      <c r="AF4" s="497" t="s">
        <v>460</v>
      </c>
      <c r="AG4" s="498"/>
    </row>
    <row r="5" spans="1:33">
      <c r="A5" s="38" t="s">
        <v>101</v>
      </c>
      <c r="B5" s="39" t="s">
        <v>69</v>
      </c>
      <c r="C5" s="40" t="s">
        <v>64</v>
      </c>
      <c r="D5" s="41"/>
      <c r="E5" s="42"/>
      <c r="F5" s="43" t="s">
        <v>101</v>
      </c>
      <c r="G5" s="160" t="s">
        <v>69</v>
      </c>
      <c r="H5" s="43" t="s">
        <v>101</v>
      </c>
      <c r="I5" s="160" t="s">
        <v>69</v>
      </c>
      <c r="J5" s="43" t="s">
        <v>101</v>
      </c>
      <c r="K5" s="160" t="s">
        <v>69</v>
      </c>
      <c r="L5" s="43" t="s">
        <v>101</v>
      </c>
      <c r="M5" s="160" t="s">
        <v>69</v>
      </c>
      <c r="N5" s="43" t="s">
        <v>101</v>
      </c>
      <c r="O5" s="160" t="s">
        <v>69</v>
      </c>
      <c r="P5" s="43" t="s">
        <v>101</v>
      </c>
      <c r="Q5" s="160" t="s">
        <v>69</v>
      </c>
      <c r="R5" s="43" t="s">
        <v>101</v>
      </c>
      <c r="S5" s="160" t="s">
        <v>69</v>
      </c>
      <c r="T5" s="43" t="s">
        <v>101</v>
      </c>
      <c r="U5" s="160" t="s">
        <v>69</v>
      </c>
      <c r="V5" s="43" t="s">
        <v>101</v>
      </c>
      <c r="W5" s="160" t="s">
        <v>69</v>
      </c>
      <c r="X5" s="43" t="s">
        <v>101</v>
      </c>
      <c r="Y5" s="160" t="s">
        <v>69</v>
      </c>
      <c r="Z5" s="43" t="s">
        <v>101</v>
      </c>
      <c r="AA5" s="160" t="s">
        <v>69</v>
      </c>
      <c r="AB5" s="43" t="s">
        <v>101</v>
      </c>
      <c r="AC5" s="160" t="s">
        <v>69</v>
      </c>
      <c r="AD5" s="43" t="s">
        <v>101</v>
      </c>
      <c r="AE5" s="160" t="s">
        <v>69</v>
      </c>
      <c r="AF5" s="43" t="s">
        <v>101</v>
      </c>
      <c r="AG5" s="160" t="s">
        <v>69</v>
      </c>
    </row>
    <row r="6" spans="1:33" ht="20" customHeight="1">
      <c r="A6" s="84"/>
      <c r="B6" s="85"/>
      <c r="C6" s="138"/>
      <c r="D6" s="139" t="s">
        <v>25</v>
      </c>
      <c r="E6" s="16" t="s">
        <v>791</v>
      </c>
      <c r="F6" s="55"/>
      <c r="G6" s="57"/>
      <c r="H6" s="55"/>
      <c r="I6" s="57"/>
      <c r="J6" s="55"/>
      <c r="K6" s="57"/>
      <c r="L6" s="55"/>
      <c r="M6" s="57"/>
      <c r="N6" s="55"/>
      <c r="O6" s="57"/>
      <c r="P6" s="55"/>
      <c r="Q6" s="57"/>
      <c r="R6" s="55"/>
      <c r="S6" s="57"/>
      <c r="T6" s="55"/>
      <c r="U6" s="57"/>
      <c r="V6" s="55"/>
      <c r="W6" s="57"/>
      <c r="X6" s="55"/>
      <c r="Y6" s="57"/>
      <c r="Z6" s="55"/>
      <c r="AA6" s="57"/>
      <c r="AB6" s="55"/>
      <c r="AC6" s="57"/>
      <c r="AD6" s="55"/>
      <c r="AE6" s="57"/>
      <c r="AF6" s="55"/>
      <c r="AG6" s="57"/>
    </row>
    <row r="7" spans="1:33" s="327" customFormat="1" ht="33" customHeight="1">
      <c r="A7" s="334"/>
      <c r="B7" s="335"/>
      <c r="C7" s="336"/>
      <c r="D7" s="337" t="s">
        <v>80</v>
      </c>
      <c r="E7" s="338" t="s">
        <v>915</v>
      </c>
      <c r="F7" s="339"/>
      <c r="G7" s="340"/>
      <c r="H7" s="339"/>
      <c r="I7" s="340"/>
      <c r="J7" s="339"/>
      <c r="K7" s="340"/>
      <c r="L7" s="339"/>
      <c r="M7" s="340"/>
      <c r="N7" s="339"/>
      <c r="O7" s="340"/>
      <c r="P7" s="339"/>
      <c r="Q7" s="340"/>
      <c r="R7" s="339"/>
      <c r="S7" s="340"/>
      <c r="T7" s="339"/>
      <c r="U7" s="340"/>
      <c r="V7" s="339"/>
      <c r="W7" s="340"/>
      <c r="X7" s="339"/>
      <c r="Y7" s="340"/>
      <c r="Z7" s="339"/>
      <c r="AA7" s="340"/>
      <c r="AB7" s="339"/>
      <c r="AC7" s="340"/>
      <c r="AD7" s="339"/>
      <c r="AE7" s="340"/>
      <c r="AF7" s="339"/>
      <c r="AG7" s="340"/>
    </row>
    <row r="8" spans="1:33" s="327" customFormat="1" ht="60">
      <c r="A8" s="328">
        <f t="shared" ref="A8:A10" si="1">SUMIF($F$5:$JP$5,"Services",$F8:$JP8)</f>
        <v>0</v>
      </c>
      <c r="B8" s="329">
        <f>SUMIF($G$5:$JP$5,"Spare Parts",$G8:$JP8)</f>
        <v>0</v>
      </c>
      <c r="C8" s="330"/>
      <c r="D8" s="331" t="s">
        <v>82</v>
      </c>
      <c r="E8" s="320" t="s">
        <v>953</v>
      </c>
      <c r="F8" s="332"/>
      <c r="G8" s="333"/>
      <c r="H8" s="332"/>
      <c r="I8" s="333"/>
      <c r="J8" s="332"/>
      <c r="K8" s="333"/>
      <c r="L8" s="332"/>
      <c r="M8" s="333"/>
      <c r="N8" s="332"/>
      <c r="O8" s="333"/>
      <c r="P8" s="332"/>
      <c r="Q8" s="333"/>
      <c r="R8" s="332"/>
      <c r="S8" s="333"/>
      <c r="T8" s="332"/>
      <c r="U8" s="333"/>
      <c r="V8" s="332"/>
      <c r="W8" s="333"/>
      <c r="X8" s="332"/>
      <c r="Y8" s="333"/>
      <c r="Z8" s="332"/>
      <c r="AA8" s="333"/>
      <c r="AB8" s="332"/>
      <c r="AC8" s="333"/>
      <c r="AD8" s="332"/>
      <c r="AE8" s="333"/>
      <c r="AF8" s="332"/>
      <c r="AG8" s="333"/>
    </row>
    <row r="9" spans="1:33" s="327" customFormat="1">
      <c r="A9" s="328">
        <f t="shared" si="1"/>
        <v>0</v>
      </c>
      <c r="B9" s="329">
        <f t="shared" ref="B9:B10" si="2">SUMIF($G$5:$JP$5,"Spare Parts",$G9:$JP9)</f>
        <v>0</v>
      </c>
      <c r="C9" s="330"/>
      <c r="D9" s="331" t="s">
        <v>83</v>
      </c>
      <c r="E9" s="341" t="s">
        <v>763</v>
      </c>
      <c r="F9" s="332"/>
      <c r="G9" s="333"/>
      <c r="H9" s="332"/>
      <c r="I9" s="333"/>
      <c r="J9" s="332"/>
      <c r="K9" s="333"/>
      <c r="L9" s="332"/>
      <c r="M9" s="333"/>
      <c r="N9" s="332"/>
      <c r="O9" s="333"/>
      <c r="P9" s="332"/>
      <c r="Q9" s="333"/>
      <c r="R9" s="332"/>
      <c r="S9" s="333"/>
      <c r="T9" s="332"/>
      <c r="U9" s="333"/>
      <c r="V9" s="332"/>
      <c r="W9" s="333"/>
      <c r="X9" s="332"/>
      <c r="Y9" s="333"/>
      <c r="Z9" s="332"/>
      <c r="AA9" s="333"/>
      <c r="AB9" s="332"/>
      <c r="AC9" s="333"/>
      <c r="AD9" s="332"/>
      <c r="AE9" s="333"/>
      <c r="AF9" s="332"/>
      <c r="AG9" s="333"/>
    </row>
    <row r="10" spans="1:33" s="327" customFormat="1">
      <c r="A10" s="328">
        <f t="shared" si="1"/>
        <v>0</v>
      </c>
      <c r="B10" s="329">
        <f t="shared" si="2"/>
        <v>0</v>
      </c>
      <c r="C10" s="330"/>
      <c r="D10" s="331" t="s">
        <v>84</v>
      </c>
      <c r="E10" s="341" t="s">
        <v>786</v>
      </c>
      <c r="F10" s="332"/>
      <c r="G10" s="333"/>
      <c r="H10" s="332"/>
      <c r="I10" s="333"/>
      <c r="J10" s="332"/>
      <c r="K10" s="333"/>
      <c r="L10" s="332"/>
      <c r="M10" s="333"/>
      <c r="N10" s="332"/>
      <c r="O10" s="333"/>
      <c r="P10" s="332"/>
      <c r="Q10" s="333"/>
      <c r="R10" s="332"/>
      <c r="S10" s="333"/>
      <c r="T10" s="332"/>
      <c r="U10" s="333"/>
      <c r="V10" s="332"/>
      <c r="W10" s="333"/>
      <c r="X10" s="332"/>
      <c r="Y10" s="333"/>
      <c r="Z10" s="332"/>
      <c r="AA10" s="333"/>
      <c r="AB10" s="332"/>
      <c r="AC10" s="333"/>
      <c r="AD10" s="332"/>
      <c r="AE10" s="333"/>
      <c r="AF10" s="332"/>
      <c r="AG10" s="333"/>
    </row>
    <row r="11" spans="1:33" s="327" customFormat="1">
      <c r="A11" s="328">
        <f t="shared" ref="A11:A14" si="3">SUMIF($F$5:$JP$5,"Services",$F11:$JP11)</f>
        <v>0</v>
      </c>
      <c r="B11" s="329">
        <f t="shared" ref="B11:B14" si="4">SUMIF($G$5:$JP$5,"Spare Parts",$G11:$JP11)</f>
        <v>0</v>
      </c>
      <c r="C11" s="330"/>
      <c r="D11" s="331" t="s">
        <v>85</v>
      </c>
      <c r="E11" s="342"/>
      <c r="F11" s="332"/>
      <c r="G11" s="333"/>
      <c r="H11" s="332"/>
      <c r="I11" s="333"/>
      <c r="J11" s="332"/>
      <c r="K11" s="333"/>
      <c r="L11" s="332"/>
      <c r="M11" s="333"/>
      <c r="N11" s="332"/>
      <c r="O11" s="333"/>
      <c r="P11" s="332"/>
      <c r="Q11" s="333"/>
      <c r="R11" s="332"/>
      <c r="S11" s="333"/>
      <c r="T11" s="332"/>
      <c r="U11" s="333"/>
      <c r="V11" s="332"/>
      <c r="W11" s="333"/>
      <c r="X11" s="332"/>
      <c r="Y11" s="333"/>
      <c r="Z11" s="332"/>
      <c r="AA11" s="333"/>
      <c r="AB11" s="332"/>
      <c r="AC11" s="333"/>
      <c r="AD11" s="332"/>
      <c r="AE11" s="333"/>
      <c r="AF11" s="332"/>
      <c r="AG11" s="333"/>
    </row>
    <row r="12" spans="1:33" s="327" customFormat="1">
      <c r="A12" s="328">
        <f t="shared" si="3"/>
        <v>0</v>
      </c>
      <c r="B12" s="329">
        <f t="shared" si="4"/>
        <v>0</v>
      </c>
      <c r="C12" s="330"/>
      <c r="D12" s="331" t="s">
        <v>86</v>
      </c>
      <c r="E12" s="342"/>
      <c r="F12" s="332"/>
      <c r="G12" s="333"/>
      <c r="H12" s="332"/>
      <c r="I12" s="333"/>
      <c r="J12" s="332"/>
      <c r="K12" s="333"/>
      <c r="L12" s="332"/>
      <c r="M12" s="333"/>
      <c r="N12" s="332"/>
      <c r="O12" s="333"/>
      <c r="P12" s="332"/>
      <c r="Q12" s="333"/>
      <c r="R12" s="332"/>
      <c r="S12" s="333"/>
      <c r="T12" s="332"/>
      <c r="U12" s="333"/>
      <c r="V12" s="332"/>
      <c r="W12" s="333"/>
      <c r="X12" s="332"/>
      <c r="Y12" s="333"/>
      <c r="Z12" s="332"/>
      <c r="AA12" s="333"/>
      <c r="AB12" s="332"/>
      <c r="AC12" s="333"/>
      <c r="AD12" s="332"/>
      <c r="AE12" s="333"/>
      <c r="AF12" s="332"/>
      <c r="AG12" s="333"/>
    </row>
    <row r="13" spans="1:33" s="327" customFormat="1">
      <c r="A13" s="328">
        <f t="shared" si="3"/>
        <v>0</v>
      </c>
      <c r="B13" s="329">
        <f t="shared" si="4"/>
        <v>0</v>
      </c>
      <c r="C13" s="330"/>
      <c r="D13" s="331" t="s">
        <v>87</v>
      </c>
      <c r="E13" s="342"/>
      <c r="F13" s="332"/>
      <c r="G13" s="333"/>
      <c r="H13" s="332"/>
      <c r="I13" s="333"/>
      <c r="J13" s="332"/>
      <c r="K13" s="333"/>
      <c r="L13" s="332"/>
      <c r="M13" s="333"/>
      <c r="N13" s="332"/>
      <c r="O13" s="333"/>
      <c r="P13" s="332"/>
      <c r="Q13" s="333"/>
      <c r="R13" s="332"/>
      <c r="S13" s="333"/>
      <c r="T13" s="332"/>
      <c r="U13" s="333"/>
      <c r="V13" s="332"/>
      <c r="W13" s="333"/>
      <c r="X13" s="332"/>
      <c r="Y13" s="333"/>
      <c r="Z13" s="332"/>
      <c r="AA13" s="333"/>
      <c r="AB13" s="332"/>
      <c r="AC13" s="333"/>
      <c r="AD13" s="332"/>
      <c r="AE13" s="333"/>
      <c r="AF13" s="332"/>
      <c r="AG13" s="333"/>
    </row>
    <row r="14" spans="1:33" s="327" customFormat="1">
      <c r="A14" s="328">
        <f t="shared" si="3"/>
        <v>0</v>
      </c>
      <c r="B14" s="329">
        <f t="shared" si="4"/>
        <v>0</v>
      </c>
      <c r="C14" s="330"/>
      <c r="D14" s="331" t="s">
        <v>548</v>
      </c>
      <c r="E14" s="342"/>
      <c r="F14" s="332"/>
      <c r="G14" s="333"/>
      <c r="H14" s="332"/>
      <c r="I14" s="333"/>
      <c r="J14" s="332"/>
      <c r="K14" s="333"/>
      <c r="L14" s="332"/>
      <c r="M14" s="333"/>
      <c r="N14" s="332"/>
      <c r="O14" s="333"/>
      <c r="P14" s="332"/>
      <c r="Q14" s="333"/>
      <c r="R14" s="332"/>
      <c r="S14" s="333"/>
      <c r="T14" s="332"/>
      <c r="U14" s="333"/>
      <c r="V14" s="332"/>
      <c r="W14" s="333"/>
      <c r="X14" s="332"/>
      <c r="Y14" s="333"/>
      <c r="Z14" s="332"/>
      <c r="AA14" s="333"/>
      <c r="AB14" s="332"/>
      <c r="AC14" s="333"/>
      <c r="AD14" s="332"/>
      <c r="AE14" s="333"/>
      <c r="AF14" s="332"/>
      <c r="AG14" s="333"/>
    </row>
    <row r="15" spans="1:33">
      <c r="A15" s="84"/>
      <c r="B15" s="85"/>
      <c r="C15" s="138"/>
      <c r="D15" s="139" t="s">
        <v>88</v>
      </c>
      <c r="E15" s="298" t="s">
        <v>785</v>
      </c>
      <c r="F15" s="55"/>
      <c r="G15" s="57"/>
      <c r="H15" s="55"/>
      <c r="I15" s="57"/>
      <c r="J15" s="55"/>
      <c r="K15" s="57"/>
      <c r="L15" s="55"/>
      <c r="M15" s="57"/>
      <c r="N15" s="55"/>
      <c r="O15" s="57"/>
      <c r="P15" s="55"/>
      <c r="Q15" s="57"/>
      <c r="R15" s="55"/>
      <c r="S15" s="57"/>
      <c r="T15" s="55"/>
      <c r="U15" s="57"/>
      <c r="V15" s="55"/>
      <c r="W15" s="57"/>
      <c r="X15" s="55"/>
      <c r="Y15" s="57"/>
      <c r="Z15" s="55"/>
      <c r="AA15" s="57"/>
      <c r="AB15" s="55"/>
      <c r="AC15" s="57"/>
      <c r="AD15" s="55"/>
      <c r="AE15" s="57"/>
      <c r="AF15" s="55"/>
      <c r="AG15" s="57"/>
    </row>
    <row r="16" spans="1:33">
      <c r="A16" s="51"/>
      <c r="B16" s="52"/>
      <c r="C16" s="146"/>
      <c r="D16" s="139" t="s">
        <v>89</v>
      </c>
      <c r="E16" s="291" t="s">
        <v>81</v>
      </c>
      <c r="F16" s="55"/>
      <c r="G16" s="57"/>
      <c r="H16" s="55"/>
      <c r="I16" s="57"/>
      <c r="J16" s="55"/>
      <c r="K16" s="57"/>
      <c r="L16" s="55"/>
      <c r="M16" s="57"/>
      <c r="N16" s="55"/>
      <c r="O16" s="57"/>
      <c r="P16" s="55"/>
      <c r="Q16" s="57"/>
      <c r="R16" s="55"/>
      <c r="S16" s="57"/>
      <c r="T16" s="55"/>
      <c r="U16" s="57"/>
      <c r="V16" s="55"/>
      <c r="W16" s="57"/>
      <c r="X16" s="55"/>
      <c r="Y16" s="57"/>
      <c r="Z16" s="55"/>
      <c r="AA16" s="57"/>
      <c r="AB16" s="55"/>
      <c r="AC16" s="57"/>
      <c r="AD16" s="55"/>
      <c r="AE16" s="57"/>
      <c r="AF16" s="55"/>
      <c r="AG16" s="57"/>
    </row>
    <row r="17" spans="1:33">
      <c r="A17" s="59">
        <f t="shared" ref="A17:A21" si="5">SUMIF($F$5:$JP$5,"Services",$F17:$JP17)</f>
        <v>0</v>
      </c>
      <c r="B17" s="60">
        <f t="shared" ref="B17:B21" si="6">SUMIF($G$5:$JP$5,"Spare Parts",$G17:$JP17)</f>
        <v>0</v>
      </c>
      <c r="C17" s="144"/>
      <c r="D17" s="145" t="s">
        <v>787</v>
      </c>
      <c r="E17" s="199" t="s">
        <v>472</v>
      </c>
      <c r="F17" s="88"/>
      <c r="G17" s="161"/>
      <c r="H17" s="88"/>
      <c r="I17" s="161"/>
      <c r="J17" s="88"/>
      <c r="K17" s="161"/>
      <c r="L17" s="88"/>
      <c r="M17" s="161"/>
      <c r="N17" s="88"/>
      <c r="O17" s="161"/>
      <c r="P17" s="88"/>
      <c r="Q17" s="161"/>
      <c r="R17" s="88"/>
      <c r="S17" s="161"/>
      <c r="T17" s="88"/>
      <c r="U17" s="161"/>
      <c r="V17" s="88"/>
      <c r="W17" s="161"/>
      <c r="X17" s="88"/>
      <c r="Y17" s="161"/>
      <c r="Z17" s="88"/>
      <c r="AA17" s="161"/>
      <c r="AB17" s="88"/>
      <c r="AC17" s="161"/>
      <c r="AD17" s="88"/>
      <c r="AE17" s="161"/>
      <c r="AF17" s="88"/>
      <c r="AG17" s="161"/>
    </row>
    <row r="18" spans="1:33">
      <c r="A18" s="59">
        <f t="shared" si="5"/>
        <v>0</v>
      </c>
      <c r="B18" s="60">
        <f t="shared" si="6"/>
        <v>0</v>
      </c>
      <c r="C18" s="144"/>
      <c r="D18" s="145" t="s">
        <v>788</v>
      </c>
      <c r="E18" s="68"/>
      <c r="F18" s="88"/>
      <c r="G18" s="161"/>
      <c r="H18" s="88"/>
      <c r="I18" s="161"/>
      <c r="J18" s="88"/>
      <c r="K18" s="161"/>
      <c r="L18" s="88"/>
      <c r="M18" s="161"/>
      <c r="N18" s="88"/>
      <c r="O18" s="161"/>
      <c r="P18" s="88"/>
      <c r="Q18" s="161"/>
      <c r="R18" s="88"/>
      <c r="S18" s="161"/>
      <c r="T18" s="88"/>
      <c r="U18" s="161"/>
      <c r="V18" s="88"/>
      <c r="W18" s="161"/>
      <c r="X18" s="88"/>
      <c r="Y18" s="161"/>
      <c r="Z18" s="88"/>
      <c r="AA18" s="161"/>
      <c r="AB18" s="88"/>
      <c r="AC18" s="161"/>
      <c r="AD18" s="88"/>
      <c r="AE18" s="161"/>
      <c r="AF18" s="88"/>
      <c r="AG18" s="161"/>
    </row>
    <row r="19" spans="1:33">
      <c r="A19" s="59">
        <f t="shared" si="5"/>
        <v>0</v>
      </c>
      <c r="B19" s="60">
        <f t="shared" si="6"/>
        <v>0</v>
      </c>
      <c r="C19" s="144"/>
      <c r="D19" s="145" t="s">
        <v>789</v>
      </c>
      <c r="E19" s="68"/>
      <c r="F19" s="88"/>
      <c r="G19" s="161"/>
      <c r="H19" s="88"/>
      <c r="I19" s="161"/>
      <c r="J19" s="88"/>
      <c r="K19" s="161"/>
      <c r="L19" s="88"/>
      <c r="M19" s="161"/>
      <c r="N19" s="88"/>
      <c r="O19" s="161"/>
      <c r="P19" s="88"/>
      <c r="Q19" s="161"/>
      <c r="R19" s="88"/>
      <c r="S19" s="161"/>
      <c r="T19" s="88"/>
      <c r="U19" s="161"/>
      <c r="V19" s="88"/>
      <c r="W19" s="161"/>
      <c r="X19" s="88"/>
      <c r="Y19" s="161"/>
      <c r="Z19" s="88"/>
      <c r="AA19" s="161"/>
      <c r="AB19" s="88"/>
      <c r="AC19" s="161"/>
      <c r="AD19" s="88"/>
      <c r="AE19" s="161"/>
      <c r="AF19" s="88"/>
      <c r="AG19" s="161"/>
    </row>
    <row r="20" spans="1:33">
      <c r="A20" s="59">
        <f t="shared" si="5"/>
        <v>0</v>
      </c>
      <c r="B20" s="60">
        <f t="shared" si="6"/>
        <v>0</v>
      </c>
      <c r="C20" s="144"/>
      <c r="D20" s="145" t="s">
        <v>790</v>
      </c>
      <c r="E20" s="68"/>
      <c r="F20" s="88"/>
      <c r="G20" s="161"/>
      <c r="H20" s="88"/>
      <c r="I20" s="161"/>
      <c r="J20" s="88"/>
      <c r="K20" s="161"/>
      <c r="L20" s="88"/>
      <c r="M20" s="161"/>
      <c r="N20" s="88"/>
      <c r="O20" s="161"/>
      <c r="P20" s="88"/>
      <c r="Q20" s="161"/>
      <c r="R20" s="88"/>
      <c r="S20" s="161"/>
      <c r="T20" s="88"/>
      <c r="U20" s="161"/>
      <c r="V20" s="88"/>
      <c r="W20" s="161"/>
      <c r="X20" s="88"/>
      <c r="Y20" s="161"/>
      <c r="Z20" s="88"/>
      <c r="AA20" s="161"/>
      <c r="AB20" s="88"/>
      <c r="AC20" s="161"/>
      <c r="AD20" s="88"/>
      <c r="AE20" s="161"/>
      <c r="AF20" s="88"/>
      <c r="AG20" s="161"/>
    </row>
    <row r="21" spans="1:33">
      <c r="A21" s="59">
        <f t="shared" si="5"/>
        <v>0</v>
      </c>
      <c r="B21" s="60">
        <f t="shared" si="6"/>
        <v>0</v>
      </c>
      <c r="C21" s="144"/>
      <c r="D21" s="145" t="s">
        <v>792</v>
      </c>
      <c r="E21" s="68"/>
      <c r="F21" s="88"/>
      <c r="G21" s="161"/>
      <c r="H21" s="88"/>
      <c r="I21" s="161"/>
      <c r="J21" s="88"/>
      <c r="K21" s="161"/>
      <c r="L21" s="88"/>
      <c r="M21" s="161"/>
      <c r="N21" s="88"/>
      <c r="O21" s="161"/>
      <c r="P21" s="88"/>
      <c r="Q21" s="161"/>
      <c r="R21" s="88"/>
      <c r="S21" s="161"/>
      <c r="T21" s="88"/>
      <c r="U21" s="161"/>
      <c r="V21" s="88"/>
      <c r="W21" s="161"/>
      <c r="X21" s="88"/>
      <c r="Y21" s="161"/>
      <c r="Z21" s="88"/>
      <c r="AA21" s="161"/>
      <c r="AB21" s="88"/>
      <c r="AC21" s="161"/>
      <c r="AD21" s="88"/>
      <c r="AE21" s="161"/>
      <c r="AF21" s="88"/>
      <c r="AG21" s="161"/>
    </row>
    <row r="22" spans="1:33">
      <c r="A22" s="87"/>
      <c r="B22" s="69"/>
      <c r="C22" s="146"/>
      <c r="D22" s="139" t="s">
        <v>91</v>
      </c>
      <c r="E22" s="127" t="s">
        <v>1183</v>
      </c>
      <c r="F22" s="55"/>
      <c r="G22" s="57"/>
      <c r="H22" s="55"/>
      <c r="I22" s="57"/>
      <c r="J22" s="55"/>
      <c r="K22" s="57"/>
      <c r="L22" s="55"/>
      <c r="M22" s="57"/>
      <c r="N22" s="55"/>
      <c r="O22" s="57"/>
      <c r="P22" s="55"/>
      <c r="Q22" s="57"/>
      <c r="R22" s="55"/>
      <c r="S22" s="57"/>
      <c r="T22" s="55"/>
      <c r="U22" s="57"/>
      <c r="V22" s="55"/>
      <c r="W22" s="57"/>
      <c r="X22" s="55"/>
      <c r="Y22" s="57"/>
      <c r="Z22" s="55"/>
      <c r="AA22" s="57"/>
      <c r="AB22" s="55"/>
      <c r="AC22" s="57"/>
      <c r="AD22" s="55"/>
      <c r="AE22" s="57"/>
      <c r="AF22" s="55"/>
      <c r="AG22" s="57"/>
    </row>
    <row r="23" spans="1:33">
      <c r="A23" s="59">
        <f t="shared" ref="A23:A26" si="7">SUMIF($F$5:$JP$5,"Services",$F23:$JP23)</f>
        <v>0</v>
      </c>
      <c r="B23" s="60">
        <f t="shared" ref="B23:B26" si="8">SUMIF($G$5:$JP$5,"Spare Parts",$G23:$JP23)</f>
        <v>0</v>
      </c>
      <c r="C23" s="144"/>
      <c r="D23" s="145" t="s">
        <v>793</v>
      </c>
      <c r="E23" s="199" t="s">
        <v>90</v>
      </c>
      <c r="F23" s="88"/>
      <c r="G23" s="161"/>
      <c r="H23" s="88"/>
      <c r="I23" s="161"/>
      <c r="J23" s="88"/>
      <c r="K23" s="161"/>
      <c r="L23" s="88"/>
      <c r="M23" s="161"/>
      <c r="N23" s="88"/>
      <c r="O23" s="161"/>
      <c r="P23" s="88"/>
      <c r="Q23" s="161"/>
      <c r="R23" s="88"/>
      <c r="S23" s="161"/>
      <c r="T23" s="88"/>
      <c r="U23" s="161"/>
      <c r="V23" s="88"/>
      <c r="W23" s="161"/>
      <c r="X23" s="88"/>
      <c r="Y23" s="161"/>
      <c r="Z23" s="88"/>
      <c r="AA23" s="161"/>
      <c r="AB23" s="88"/>
      <c r="AC23" s="161"/>
      <c r="AD23" s="88"/>
      <c r="AE23" s="161"/>
      <c r="AF23" s="88"/>
      <c r="AG23" s="161"/>
    </row>
    <row r="24" spans="1:33">
      <c r="A24" s="59">
        <f t="shared" si="7"/>
        <v>0</v>
      </c>
      <c r="B24" s="60">
        <f t="shared" si="8"/>
        <v>0</v>
      </c>
      <c r="C24" s="144"/>
      <c r="D24" s="145" t="s">
        <v>794</v>
      </c>
      <c r="E24" s="162" t="s">
        <v>93</v>
      </c>
      <c r="F24" s="88"/>
      <c r="G24" s="161"/>
      <c r="H24" s="88"/>
      <c r="I24" s="161"/>
      <c r="J24" s="88"/>
      <c r="K24" s="161"/>
      <c r="L24" s="88"/>
      <c r="M24" s="161"/>
      <c r="N24" s="88"/>
      <c r="O24" s="161"/>
      <c r="P24" s="88"/>
      <c r="Q24" s="161"/>
      <c r="R24" s="88"/>
      <c r="S24" s="161"/>
      <c r="T24" s="88"/>
      <c r="U24" s="161"/>
      <c r="V24" s="88"/>
      <c r="W24" s="161"/>
      <c r="X24" s="88"/>
      <c r="Y24" s="161"/>
      <c r="Z24" s="88"/>
      <c r="AA24" s="161"/>
      <c r="AB24" s="88"/>
      <c r="AC24" s="161"/>
      <c r="AD24" s="88"/>
      <c r="AE24" s="161"/>
      <c r="AF24" s="88"/>
      <c r="AG24" s="161"/>
    </row>
    <row r="25" spans="1:33" ht="30">
      <c r="A25" s="59">
        <f t="shared" si="7"/>
        <v>0</v>
      </c>
      <c r="B25" s="60">
        <f t="shared" si="8"/>
        <v>0</v>
      </c>
      <c r="C25" s="61"/>
      <c r="D25" s="145" t="s">
        <v>795</v>
      </c>
      <c r="E25" s="418" t="s">
        <v>1184</v>
      </c>
      <c r="F25" s="88"/>
      <c r="G25" s="161"/>
      <c r="H25" s="88"/>
      <c r="I25" s="161"/>
      <c r="J25" s="88"/>
      <c r="K25" s="161"/>
      <c r="L25" s="88"/>
      <c r="M25" s="161"/>
      <c r="N25" s="88"/>
      <c r="O25" s="161"/>
      <c r="P25" s="88"/>
      <c r="Q25" s="161"/>
      <c r="R25" s="88"/>
      <c r="S25" s="161"/>
      <c r="T25" s="88"/>
      <c r="U25" s="161"/>
      <c r="V25" s="88"/>
      <c r="W25" s="161"/>
      <c r="X25" s="88"/>
      <c r="Y25" s="161"/>
      <c r="Z25" s="88"/>
      <c r="AA25" s="161"/>
      <c r="AB25" s="88"/>
      <c r="AC25" s="161"/>
      <c r="AD25" s="88"/>
      <c r="AE25" s="161"/>
      <c r="AF25" s="88"/>
      <c r="AG25" s="161"/>
    </row>
    <row r="26" spans="1:33">
      <c r="A26" s="59">
        <f t="shared" si="7"/>
        <v>0</v>
      </c>
      <c r="B26" s="60">
        <f t="shared" si="8"/>
        <v>0</v>
      </c>
      <c r="C26" s="144"/>
      <c r="D26" s="145" t="s">
        <v>796</v>
      </c>
      <c r="E26" s="419" t="s">
        <v>1185</v>
      </c>
      <c r="F26" s="88"/>
      <c r="G26" s="161"/>
      <c r="H26" s="88"/>
      <c r="I26" s="161"/>
      <c r="J26" s="88"/>
      <c r="K26" s="161"/>
      <c r="L26" s="88"/>
      <c r="M26" s="161"/>
      <c r="N26" s="88"/>
      <c r="O26" s="161"/>
      <c r="P26" s="88"/>
      <c r="Q26" s="161"/>
      <c r="R26" s="88"/>
      <c r="S26" s="161"/>
      <c r="T26" s="88"/>
      <c r="U26" s="161"/>
      <c r="V26" s="88"/>
      <c r="W26" s="161"/>
      <c r="X26" s="88"/>
      <c r="Y26" s="161"/>
      <c r="Z26" s="88"/>
      <c r="AA26" s="161"/>
      <c r="AB26" s="88"/>
      <c r="AC26" s="161"/>
      <c r="AD26" s="88"/>
      <c r="AE26" s="161"/>
      <c r="AF26" s="88"/>
      <c r="AG26" s="161"/>
    </row>
    <row r="27" spans="1:33">
      <c r="A27" s="59">
        <f t="shared" ref="A27:A44" si="9">SUMIF($F$5:$JP$5,"Services",$F27:$JP27)</f>
        <v>0</v>
      </c>
      <c r="B27" s="60">
        <f t="shared" ref="B27:B32" si="10">SUMIF($G$5:$JP$5,"Spare Parts",$G27:$JP27)</f>
        <v>0</v>
      </c>
      <c r="C27" s="144"/>
      <c r="D27" s="145" t="s">
        <v>797</v>
      </c>
      <c r="E27" s="419" t="s">
        <v>1186</v>
      </c>
      <c r="F27" s="88"/>
      <c r="G27" s="161"/>
      <c r="H27" s="88"/>
      <c r="I27" s="161"/>
      <c r="J27" s="88"/>
      <c r="K27" s="161"/>
      <c r="L27" s="88"/>
      <c r="M27" s="161"/>
      <c r="N27" s="88"/>
      <c r="O27" s="161"/>
      <c r="P27" s="88"/>
      <c r="Q27" s="161"/>
      <c r="R27" s="88"/>
      <c r="S27" s="161"/>
      <c r="T27" s="88"/>
      <c r="U27" s="161"/>
      <c r="V27" s="88"/>
      <c r="W27" s="161"/>
      <c r="X27" s="88"/>
      <c r="Y27" s="161"/>
      <c r="Z27" s="88"/>
      <c r="AA27" s="161"/>
      <c r="AB27" s="88"/>
      <c r="AC27" s="161"/>
      <c r="AD27" s="88"/>
      <c r="AE27" s="161"/>
      <c r="AF27" s="88"/>
      <c r="AG27" s="161"/>
    </row>
    <row r="28" spans="1:33">
      <c r="A28" s="59">
        <f t="shared" si="9"/>
        <v>0</v>
      </c>
      <c r="B28" s="60">
        <f t="shared" si="10"/>
        <v>0</v>
      </c>
      <c r="C28" s="144"/>
      <c r="D28" s="145" t="s">
        <v>798</v>
      </c>
      <c r="E28" s="419" t="s">
        <v>1270</v>
      </c>
      <c r="F28" s="88"/>
      <c r="G28" s="161"/>
      <c r="H28" s="88"/>
      <c r="I28" s="161"/>
      <c r="J28" s="88"/>
      <c r="K28" s="161"/>
      <c r="L28" s="88"/>
      <c r="M28" s="161"/>
      <c r="N28" s="88"/>
      <c r="O28" s="161"/>
      <c r="P28" s="88"/>
      <c r="Q28" s="161"/>
      <c r="R28" s="88"/>
      <c r="S28" s="161"/>
      <c r="T28" s="88"/>
      <c r="U28" s="161"/>
      <c r="V28" s="88"/>
      <c r="W28" s="161"/>
      <c r="X28" s="88"/>
      <c r="Y28" s="161"/>
      <c r="Z28" s="88"/>
      <c r="AA28" s="161"/>
      <c r="AB28" s="88"/>
      <c r="AC28" s="161"/>
      <c r="AD28" s="88"/>
      <c r="AE28" s="161"/>
      <c r="AF28" s="88"/>
      <c r="AG28" s="161"/>
    </row>
    <row r="29" spans="1:33">
      <c r="A29" s="59">
        <f t="shared" si="9"/>
        <v>0</v>
      </c>
      <c r="B29" s="60">
        <f t="shared" si="10"/>
        <v>0</v>
      </c>
      <c r="C29" s="61"/>
      <c r="D29" s="145" t="s">
        <v>1187</v>
      </c>
      <c r="E29" s="68"/>
      <c r="F29" s="88"/>
      <c r="G29" s="161"/>
      <c r="H29" s="88"/>
      <c r="I29" s="161"/>
      <c r="J29" s="88"/>
      <c r="K29" s="161"/>
      <c r="L29" s="88"/>
      <c r="M29" s="161"/>
      <c r="N29" s="88"/>
      <c r="O29" s="161"/>
      <c r="P29" s="88"/>
      <c r="Q29" s="161"/>
      <c r="R29" s="88"/>
      <c r="S29" s="161"/>
      <c r="T29" s="88"/>
      <c r="U29" s="161"/>
      <c r="V29" s="88"/>
      <c r="W29" s="161"/>
      <c r="X29" s="88"/>
      <c r="Y29" s="161"/>
      <c r="Z29" s="88"/>
      <c r="AA29" s="161"/>
      <c r="AB29" s="88"/>
      <c r="AC29" s="161"/>
      <c r="AD29" s="88"/>
      <c r="AE29" s="161"/>
      <c r="AF29" s="88"/>
      <c r="AG29" s="161"/>
    </row>
    <row r="30" spans="1:33">
      <c r="A30" s="59">
        <f t="shared" si="9"/>
        <v>0</v>
      </c>
      <c r="B30" s="60">
        <f t="shared" si="10"/>
        <v>0</v>
      </c>
      <c r="C30" s="144"/>
      <c r="D30" s="145" t="s">
        <v>1188</v>
      </c>
      <c r="E30" s="68"/>
      <c r="F30" s="88"/>
      <c r="G30" s="161"/>
      <c r="H30" s="88"/>
      <c r="I30" s="161"/>
      <c r="J30" s="88"/>
      <c r="K30" s="161"/>
      <c r="L30" s="88"/>
      <c r="M30" s="161"/>
      <c r="N30" s="88"/>
      <c r="O30" s="161"/>
      <c r="P30" s="88"/>
      <c r="Q30" s="161"/>
      <c r="R30" s="88"/>
      <c r="S30" s="161"/>
      <c r="T30" s="88"/>
      <c r="U30" s="161"/>
      <c r="V30" s="88"/>
      <c r="W30" s="161"/>
      <c r="X30" s="88"/>
      <c r="Y30" s="161"/>
      <c r="Z30" s="88"/>
      <c r="AA30" s="161"/>
      <c r="AB30" s="88"/>
      <c r="AC30" s="161"/>
      <c r="AD30" s="88"/>
      <c r="AE30" s="161"/>
      <c r="AF30" s="88"/>
      <c r="AG30" s="161"/>
    </row>
    <row r="31" spans="1:33">
      <c r="A31" s="59">
        <f t="shared" si="9"/>
        <v>0</v>
      </c>
      <c r="B31" s="60">
        <f t="shared" si="10"/>
        <v>0</v>
      </c>
      <c r="C31" s="144"/>
      <c r="D31" s="145" t="s">
        <v>1189</v>
      </c>
      <c r="E31" s="68"/>
      <c r="F31" s="88"/>
      <c r="G31" s="161"/>
      <c r="H31" s="88"/>
      <c r="I31" s="161"/>
      <c r="J31" s="88"/>
      <c r="K31" s="161"/>
      <c r="L31" s="88"/>
      <c r="M31" s="161"/>
      <c r="N31" s="88"/>
      <c r="O31" s="161"/>
      <c r="P31" s="88"/>
      <c r="Q31" s="161"/>
      <c r="R31" s="88"/>
      <c r="S31" s="161"/>
      <c r="T31" s="88"/>
      <c r="U31" s="161"/>
      <c r="V31" s="88"/>
      <c r="W31" s="161"/>
      <c r="X31" s="88"/>
      <c r="Y31" s="161"/>
      <c r="Z31" s="88"/>
      <c r="AA31" s="161"/>
      <c r="AB31" s="88"/>
      <c r="AC31" s="161"/>
      <c r="AD31" s="88"/>
      <c r="AE31" s="161"/>
      <c r="AF31" s="88"/>
      <c r="AG31" s="161"/>
    </row>
    <row r="32" spans="1:33">
      <c r="A32" s="59">
        <f t="shared" si="9"/>
        <v>0</v>
      </c>
      <c r="B32" s="60">
        <f t="shared" si="10"/>
        <v>0</v>
      </c>
      <c r="C32" s="144"/>
      <c r="D32" s="145" t="s">
        <v>1190</v>
      </c>
      <c r="E32" s="68"/>
      <c r="F32" s="88"/>
      <c r="G32" s="161"/>
      <c r="H32" s="88"/>
      <c r="I32" s="161"/>
      <c r="J32" s="88"/>
      <c r="K32" s="161"/>
      <c r="L32" s="88"/>
      <c r="M32" s="161"/>
      <c r="N32" s="88"/>
      <c r="O32" s="161"/>
      <c r="P32" s="88"/>
      <c r="Q32" s="161"/>
      <c r="R32" s="88"/>
      <c r="S32" s="161"/>
      <c r="T32" s="88"/>
      <c r="U32" s="161"/>
      <c r="V32" s="88"/>
      <c r="W32" s="161"/>
      <c r="X32" s="88"/>
      <c r="Y32" s="161"/>
      <c r="Z32" s="88"/>
      <c r="AA32" s="161"/>
      <c r="AB32" s="88"/>
      <c r="AC32" s="161"/>
      <c r="AD32" s="88"/>
      <c r="AE32" s="161"/>
      <c r="AF32" s="88"/>
      <c r="AG32" s="161"/>
    </row>
    <row r="33" spans="1:33">
      <c r="A33" s="87"/>
      <c r="B33" s="69"/>
      <c r="C33" s="146"/>
      <c r="D33" s="139" t="s">
        <v>92</v>
      </c>
      <c r="E33" s="127" t="s">
        <v>95</v>
      </c>
      <c r="F33" s="55"/>
      <c r="G33" s="57"/>
      <c r="H33" s="55"/>
      <c r="I33" s="57"/>
      <c r="J33" s="55"/>
      <c r="K33" s="57"/>
      <c r="L33" s="55"/>
      <c r="M33" s="57"/>
      <c r="N33" s="55"/>
      <c r="O33" s="57"/>
      <c r="P33" s="55"/>
      <c r="Q33" s="57"/>
      <c r="R33" s="55"/>
      <c r="S33" s="57"/>
      <c r="T33" s="55"/>
      <c r="U33" s="57"/>
      <c r="V33" s="55"/>
      <c r="W33" s="57"/>
      <c r="X33" s="55"/>
      <c r="Y33" s="57"/>
      <c r="Z33" s="55"/>
      <c r="AA33" s="57"/>
      <c r="AB33" s="55"/>
      <c r="AC33" s="57"/>
      <c r="AD33" s="55"/>
      <c r="AE33" s="57"/>
      <c r="AF33" s="55"/>
      <c r="AG33" s="57"/>
    </row>
    <row r="34" spans="1:33">
      <c r="A34" s="59">
        <f t="shared" si="9"/>
        <v>0</v>
      </c>
      <c r="B34" s="60">
        <f>SUMIF($G$5:$JP$5,"Spare Parts",$G34:$JP34)</f>
        <v>0</v>
      </c>
      <c r="C34" s="144"/>
      <c r="D34" s="145" t="s">
        <v>799</v>
      </c>
      <c r="E34" s="450" t="s">
        <v>1267</v>
      </c>
      <c r="F34" s="88"/>
      <c r="G34" s="161"/>
      <c r="H34" s="88"/>
      <c r="I34" s="161"/>
      <c r="J34" s="88"/>
      <c r="K34" s="161"/>
      <c r="L34" s="88"/>
      <c r="M34" s="161"/>
      <c r="N34" s="88"/>
      <c r="O34" s="161"/>
      <c r="P34" s="88"/>
      <c r="Q34" s="161"/>
      <c r="R34" s="88"/>
      <c r="S34" s="161"/>
      <c r="T34" s="88"/>
      <c r="U34" s="161"/>
      <c r="V34" s="88"/>
      <c r="W34" s="161"/>
      <c r="X34" s="88"/>
      <c r="Y34" s="161"/>
      <c r="Z34" s="88"/>
      <c r="AA34" s="161"/>
      <c r="AB34" s="88"/>
      <c r="AC34" s="161"/>
      <c r="AD34" s="88"/>
      <c r="AE34" s="161"/>
      <c r="AF34" s="88"/>
      <c r="AG34" s="161"/>
    </row>
    <row r="35" spans="1:33">
      <c r="A35" s="59">
        <f t="shared" si="9"/>
        <v>0</v>
      </c>
      <c r="B35" s="60">
        <f>SUMIF($G$5:$JP$5,"Spare Parts",$G35:$JP35)</f>
        <v>0</v>
      </c>
      <c r="C35" s="144"/>
      <c r="D35" s="145" t="s">
        <v>800</v>
      </c>
      <c r="E35" s="451" t="s">
        <v>1268</v>
      </c>
      <c r="F35" s="88"/>
      <c r="G35" s="161"/>
      <c r="H35" s="88"/>
      <c r="I35" s="161"/>
      <c r="J35" s="88"/>
      <c r="K35" s="161"/>
      <c r="L35" s="88"/>
      <c r="M35" s="161"/>
      <c r="N35" s="88"/>
      <c r="O35" s="161"/>
      <c r="P35" s="88"/>
      <c r="Q35" s="161"/>
      <c r="R35" s="88"/>
      <c r="S35" s="161"/>
      <c r="T35" s="88"/>
      <c r="U35" s="161"/>
      <c r="V35" s="88"/>
      <c r="W35" s="161"/>
      <c r="X35" s="88"/>
      <c r="Y35" s="161"/>
      <c r="Z35" s="88"/>
      <c r="AA35" s="161"/>
      <c r="AB35" s="88"/>
      <c r="AC35" s="161"/>
      <c r="AD35" s="88"/>
      <c r="AE35" s="161"/>
      <c r="AF35" s="88"/>
      <c r="AG35" s="161"/>
    </row>
    <row r="36" spans="1:33">
      <c r="A36" s="59">
        <f t="shared" si="9"/>
        <v>0</v>
      </c>
      <c r="B36" s="60">
        <f>SUMIF($G$5:$JP$5,"Spare Parts",$G36:$JP36)</f>
        <v>0</v>
      </c>
      <c r="C36" s="144"/>
      <c r="D36" s="145" t="s">
        <v>801</v>
      </c>
      <c r="E36" s="451" t="s">
        <v>1269</v>
      </c>
      <c r="F36" s="88"/>
      <c r="G36" s="161"/>
      <c r="H36" s="88"/>
      <c r="I36" s="161"/>
      <c r="J36" s="88"/>
      <c r="K36" s="161"/>
      <c r="L36" s="88"/>
      <c r="M36" s="161"/>
      <c r="N36" s="88"/>
      <c r="O36" s="161"/>
      <c r="P36" s="88"/>
      <c r="Q36" s="161"/>
      <c r="R36" s="88"/>
      <c r="S36" s="161"/>
      <c r="T36" s="88"/>
      <c r="U36" s="161"/>
      <c r="V36" s="88"/>
      <c r="W36" s="161"/>
      <c r="X36" s="88"/>
      <c r="Y36" s="161"/>
      <c r="Z36" s="88"/>
      <c r="AA36" s="161"/>
      <c r="AB36" s="88"/>
      <c r="AC36" s="161"/>
      <c r="AD36" s="88"/>
      <c r="AE36" s="161"/>
      <c r="AF36" s="88"/>
      <c r="AG36" s="161"/>
    </row>
    <row r="37" spans="1:33">
      <c r="A37" s="59">
        <f t="shared" si="9"/>
        <v>0</v>
      </c>
      <c r="B37" s="60">
        <f>SUMIF($G$5:$JP$5,"Spare Parts",$G37:$JP37)</f>
        <v>0</v>
      </c>
      <c r="C37" s="144"/>
      <c r="D37" s="145" t="s">
        <v>802</v>
      </c>
      <c r="E37" s="68"/>
      <c r="F37" s="88"/>
      <c r="G37" s="161"/>
      <c r="H37" s="88"/>
      <c r="I37" s="161"/>
      <c r="J37" s="88"/>
      <c r="K37" s="161"/>
      <c r="L37" s="88"/>
      <c r="M37" s="161"/>
      <c r="N37" s="88"/>
      <c r="O37" s="161"/>
      <c r="P37" s="88"/>
      <c r="Q37" s="161"/>
      <c r="R37" s="88"/>
      <c r="S37" s="161"/>
      <c r="T37" s="88"/>
      <c r="U37" s="161"/>
      <c r="V37" s="88"/>
      <c r="W37" s="161"/>
      <c r="X37" s="88"/>
      <c r="Y37" s="161"/>
      <c r="Z37" s="88"/>
      <c r="AA37" s="161"/>
      <c r="AB37" s="88"/>
      <c r="AC37" s="161"/>
      <c r="AD37" s="88"/>
      <c r="AE37" s="161"/>
      <c r="AF37" s="88"/>
      <c r="AG37" s="161"/>
    </row>
    <row r="38" spans="1:33">
      <c r="A38" s="87"/>
      <c r="B38" s="69"/>
      <c r="C38" s="146"/>
      <c r="D38" s="139" t="s">
        <v>94</v>
      </c>
      <c r="E38" s="127" t="s">
        <v>96</v>
      </c>
      <c r="F38" s="55"/>
      <c r="G38" s="57"/>
      <c r="H38" s="55"/>
      <c r="I38" s="57"/>
      <c r="J38" s="55"/>
      <c r="K38" s="57"/>
      <c r="L38" s="55"/>
      <c r="M38" s="57"/>
      <c r="N38" s="55"/>
      <c r="O38" s="57"/>
      <c r="P38" s="55"/>
      <c r="Q38" s="57"/>
      <c r="R38" s="55"/>
      <c r="S38" s="57"/>
      <c r="T38" s="55"/>
      <c r="U38" s="57"/>
      <c r="V38" s="55"/>
      <c r="W38" s="57"/>
      <c r="X38" s="55"/>
      <c r="Y38" s="57"/>
      <c r="Z38" s="55"/>
      <c r="AA38" s="57"/>
      <c r="AB38" s="55"/>
      <c r="AC38" s="57"/>
      <c r="AD38" s="55"/>
      <c r="AE38" s="57"/>
      <c r="AF38" s="55"/>
      <c r="AG38" s="57"/>
    </row>
    <row r="39" spans="1:33">
      <c r="A39" s="59">
        <f t="shared" si="9"/>
        <v>0</v>
      </c>
      <c r="B39" s="60">
        <f t="shared" ref="B39:B44" si="11">SUMIF($G$5:$JP$5,"Spare Parts",$G39:$JP39)</f>
        <v>0</v>
      </c>
      <c r="C39" s="144"/>
      <c r="D39" s="145" t="s">
        <v>803</v>
      </c>
      <c r="E39" s="68"/>
      <c r="F39" s="88"/>
      <c r="G39" s="161"/>
      <c r="H39" s="88"/>
      <c r="I39" s="161"/>
      <c r="J39" s="88"/>
      <c r="K39" s="161"/>
      <c r="L39" s="88"/>
      <c r="M39" s="161"/>
      <c r="N39" s="88"/>
      <c r="O39" s="161"/>
      <c r="P39" s="88"/>
      <c r="Q39" s="161"/>
      <c r="R39" s="88"/>
      <c r="S39" s="161"/>
      <c r="T39" s="88"/>
      <c r="U39" s="161"/>
      <c r="V39" s="88"/>
      <c r="W39" s="161"/>
      <c r="X39" s="88"/>
      <c r="Y39" s="161"/>
      <c r="Z39" s="88"/>
      <c r="AA39" s="161"/>
      <c r="AB39" s="88"/>
      <c r="AC39" s="161"/>
      <c r="AD39" s="88"/>
      <c r="AE39" s="161"/>
      <c r="AF39" s="88"/>
      <c r="AG39" s="161"/>
    </row>
    <row r="40" spans="1:33">
      <c r="A40" s="59">
        <f t="shared" si="9"/>
        <v>0</v>
      </c>
      <c r="B40" s="60">
        <f t="shared" si="11"/>
        <v>0</v>
      </c>
      <c r="C40" s="144"/>
      <c r="D40" s="145" t="s">
        <v>804</v>
      </c>
      <c r="E40" s="68"/>
      <c r="F40" s="88"/>
      <c r="G40" s="161"/>
      <c r="H40" s="88"/>
      <c r="I40" s="161"/>
      <c r="J40" s="88"/>
      <c r="K40" s="161"/>
      <c r="L40" s="88"/>
      <c r="M40" s="161"/>
      <c r="N40" s="88"/>
      <c r="O40" s="161"/>
      <c r="P40" s="88"/>
      <c r="Q40" s="161"/>
      <c r="R40" s="88"/>
      <c r="S40" s="161"/>
      <c r="T40" s="88"/>
      <c r="U40" s="161"/>
      <c r="V40" s="88"/>
      <c r="W40" s="161"/>
      <c r="X40" s="88"/>
      <c r="Y40" s="161"/>
      <c r="Z40" s="88"/>
      <c r="AA40" s="161"/>
      <c r="AB40" s="88"/>
      <c r="AC40" s="161"/>
      <c r="AD40" s="88"/>
      <c r="AE40" s="161"/>
      <c r="AF40" s="88"/>
      <c r="AG40" s="161"/>
    </row>
    <row r="41" spans="1:33">
      <c r="A41" s="59">
        <f t="shared" si="9"/>
        <v>0</v>
      </c>
      <c r="B41" s="60">
        <f t="shared" si="11"/>
        <v>0</v>
      </c>
      <c r="C41" s="144"/>
      <c r="D41" s="145" t="s">
        <v>805</v>
      </c>
      <c r="E41" s="68"/>
      <c r="F41" s="88"/>
      <c r="G41" s="161"/>
      <c r="H41" s="88"/>
      <c r="I41" s="161"/>
      <c r="J41" s="88"/>
      <c r="K41" s="161"/>
      <c r="L41" s="88"/>
      <c r="M41" s="161"/>
      <c r="N41" s="88"/>
      <c r="O41" s="161"/>
      <c r="P41" s="88"/>
      <c r="Q41" s="161"/>
      <c r="R41" s="88"/>
      <c r="S41" s="161"/>
      <c r="T41" s="88"/>
      <c r="U41" s="161"/>
      <c r="V41" s="88"/>
      <c r="W41" s="161"/>
      <c r="X41" s="88"/>
      <c r="Y41" s="161"/>
      <c r="Z41" s="88"/>
      <c r="AA41" s="161"/>
      <c r="AB41" s="88"/>
      <c r="AC41" s="161"/>
      <c r="AD41" s="88"/>
      <c r="AE41" s="161"/>
      <c r="AF41" s="88"/>
      <c r="AG41" s="161"/>
    </row>
    <row r="42" spans="1:33">
      <c r="A42" s="59">
        <f t="shared" si="9"/>
        <v>0</v>
      </c>
      <c r="B42" s="60">
        <f t="shared" si="11"/>
        <v>0</v>
      </c>
      <c r="C42" s="144"/>
      <c r="D42" s="145" t="s">
        <v>806</v>
      </c>
      <c r="E42" s="68"/>
      <c r="F42" s="88"/>
      <c r="G42" s="161"/>
      <c r="H42" s="88"/>
      <c r="I42" s="161"/>
      <c r="J42" s="88"/>
      <c r="K42" s="161"/>
      <c r="L42" s="88"/>
      <c r="M42" s="161"/>
      <c r="N42" s="88"/>
      <c r="O42" s="161"/>
      <c r="P42" s="88"/>
      <c r="Q42" s="161"/>
      <c r="R42" s="88"/>
      <c r="S42" s="161"/>
      <c r="T42" s="88"/>
      <c r="U42" s="161"/>
      <c r="V42" s="88"/>
      <c r="W42" s="161"/>
      <c r="X42" s="88"/>
      <c r="Y42" s="161"/>
      <c r="Z42" s="88"/>
      <c r="AA42" s="161"/>
      <c r="AB42" s="88"/>
      <c r="AC42" s="161"/>
      <c r="AD42" s="88"/>
      <c r="AE42" s="161"/>
      <c r="AF42" s="88"/>
      <c r="AG42" s="161"/>
    </row>
    <row r="43" spans="1:33">
      <c r="A43" s="59">
        <f t="shared" si="9"/>
        <v>0</v>
      </c>
      <c r="B43" s="60">
        <f t="shared" si="11"/>
        <v>0</v>
      </c>
      <c r="C43" s="144"/>
      <c r="D43" s="145" t="s">
        <v>807</v>
      </c>
      <c r="E43" s="68"/>
      <c r="F43" s="88"/>
      <c r="G43" s="161"/>
      <c r="H43" s="88"/>
      <c r="I43" s="161"/>
      <c r="J43" s="88"/>
      <c r="K43" s="161"/>
      <c r="L43" s="88"/>
      <c r="M43" s="161"/>
      <c r="N43" s="88"/>
      <c r="O43" s="161"/>
      <c r="P43" s="88"/>
      <c r="Q43" s="161"/>
      <c r="R43" s="88"/>
      <c r="S43" s="161"/>
      <c r="T43" s="88"/>
      <c r="U43" s="161"/>
      <c r="V43" s="88"/>
      <c r="W43" s="161"/>
      <c r="X43" s="88"/>
      <c r="Y43" s="161"/>
      <c r="Z43" s="88"/>
      <c r="AA43" s="161"/>
      <c r="AB43" s="88"/>
      <c r="AC43" s="161"/>
      <c r="AD43" s="88"/>
      <c r="AE43" s="161"/>
      <c r="AF43" s="88"/>
      <c r="AG43" s="161"/>
    </row>
    <row r="44" spans="1:33" ht="15" thickBot="1">
      <c r="A44" s="76">
        <f t="shared" si="9"/>
        <v>0</v>
      </c>
      <c r="B44" s="77">
        <f t="shared" si="11"/>
        <v>0</v>
      </c>
      <c r="C44" s="164"/>
      <c r="D44" s="407" t="s">
        <v>808</v>
      </c>
      <c r="E44" s="80"/>
      <c r="F44" s="420"/>
      <c r="G44" s="421"/>
      <c r="H44" s="420"/>
      <c r="I44" s="421"/>
      <c r="J44" s="420"/>
      <c r="K44" s="421"/>
      <c r="L44" s="420"/>
      <c r="M44" s="421"/>
      <c r="N44" s="420"/>
      <c r="O44" s="421"/>
      <c r="P44" s="420"/>
      <c r="Q44" s="421"/>
      <c r="R44" s="420"/>
      <c r="S44" s="421"/>
      <c r="T44" s="420"/>
      <c r="U44" s="421"/>
      <c r="V44" s="420"/>
      <c r="W44" s="421"/>
      <c r="X44" s="420"/>
      <c r="Y44" s="421"/>
      <c r="Z44" s="420"/>
      <c r="AA44" s="421"/>
      <c r="AB44" s="420"/>
      <c r="AC44" s="421"/>
      <c r="AD44" s="420"/>
      <c r="AE44" s="421"/>
      <c r="AF44" s="420"/>
      <c r="AG44" s="421"/>
    </row>
  </sheetData>
  <mergeCells count="18">
    <mergeCell ref="R4:S4"/>
    <mergeCell ref="T4:U4"/>
    <mergeCell ref="V4:W4"/>
    <mergeCell ref="H4:I4"/>
    <mergeCell ref="L4:M4"/>
    <mergeCell ref="J4:K4"/>
    <mergeCell ref="N4:O4"/>
    <mergeCell ref="P4:Q4"/>
    <mergeCell ref="A1:C1"/>
    <mergeCell ref="D1:E1"/>
    <mergeCell ref="D2:E2"/>
    <mergeCell ref="D3:E3"/>
    <mergeCell ref="F4:G4"/>
    <mergeCell ref="X4:Y4"/>
    <mergeCell ref="Z4:AA4"/>
    <mergeCell ref="AB4:AC4"/>
    <mergeCell ref="AD4:AE4"/>
    <mergeCell ref="AF4:AG4"/>
  </mergeCells>
  <phoneticPr fontId="2" type="noConversion"/>
  <hyperlinks>
    <hyperlink ref="A2" location="'Project Summation'!A1" display="'Project Summation'!A1" xr:uid="{069AEDBB-53E2-3B4B-A55C-596F24C4BDC4}"/>
  </hyperlinks>
  <pageMargins left="0.7" right="0.7" top="0.75" bottom="0.75" header="0.3" footer="0.3"/>
  <pageSetup orientation="portrait" horizontalDpi="200" verticalDpi="20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5400-034F-4524-AB97-E642B46E9D2E}">
  <dimension ref="A1:AI19"/>
  <sheetViews>
    <sheetView zoomScaleNormal="100" workbookViewId="0">
      <pane xSplit="5" ySplit="6" topLeftCell="F7" activePane="bottomRight" state="frozen"/>
      <selection activeCell="E10" sqref="E10"/>
      <selection pane="topRight" activeCell="E10" sqref="E10"/>
      <selection pane="bottomLeft" activeCell="E10" sqref="E10"/>
      <selection pane="bottomRight" activeCell="E7" sqref="E7:E19"/>
    </sheetView>
  </sheetViews>
  <sheetFormatPr baseColWidth="10" defaultColWidth="8.83203125" defaultRowHeight="14"/>
  <cols>
    <col min="1" max="2" width="19.33203125" style="1" customWidth="1"/>
    <col min="3" max="3" width="9.1640625" style="1"/>
    <col min="4" max="4" width="8.33203125" style="1" customWidth="1"/>
    <col min="5" max="5" width="66.6640625" style="1" customWidth="1"/>
    <col min="6" max="35" width="19.33203125" style="1" customWidth="1"/>
    <col min="36" max="276" width="9.1640625" style="1"/>
    <col min="277" max="278" width="19.33203125" style="1" customWidth="1"/>
    <col min="279" max="279" width="9.1640625" style="1"/>
    <col min="280" max="280" width="8.33203125" style="1" customWidth="1"/>
    <col min="281" max="281" width="52.33203125" style="1" customWidth="1"/>
    <col min="282" max="291" width="19.33203125" style="1" customWidth="1"/>
    <col min="292" max="532" width="9.1640625" style="1"/>
    <col min="533" max="534" width="19.33203125" style="1" customWidth="1"/>
    <col min="535" max="535" width="9.1640625" style="1"/>
    <col min="536" max="536" width="8.33203125" style="1" customWidth="1"/>
    <col min="537" max="537" width="52.33203125" style="1" customWidth="1"/>
    <col min="538" max="547" width="19.33203125" style="1" customWidth="1"/>
    <col min="548" max="788" width="9.1640625" style="1"/>
    <col min="789" max="790" width="19.33203125" style="1" customWidth="1"/>
    <col min="791" max="791" width="9.1640625" style="1"/>
    <col min="792" max="792" width="8.33203125" style="1" customWidth="1"/>
    <col min="793" max="793" width="52.33203125" style="1" customWidth="1"/>
    <col min="794" max="803" width="19.33203125" style="1" customWidth="1"/>
    <col min="804" max="1044" width="9.1640625" style="1"/>
    <col min="1045" max="1046" width="19.33203125" style="1" customWidth="1"/>
    <col min="1047" max="1047" width="9.1640625" style="1"/>
    <col min="1048" max="1048" width="8.33203125" style="1" customWidth="1"/>
    <col min="1049" max="1049" width="52.33203125" style="1" customWidth="1"/>
    <col min="1050" max="1059" width="19.33203125" style="1" customWidth="1"/>
    <col min="1060" max="1300" width="9.1640625" style="1"/>
    <col min="1301" max="1302" width="19.33203125" style="1" customWidth="1"/>
    <col min="1303" max="1303" width="9.1640625" style="1"/>
    <col min="1304" max="1304" width="8.33203125" style="1" customWidth="1"/>
    <col min="1305" max="1305" width="52.33203125" style="1" customWidth="1"/>
    <col min="1306" max="1315" width="19.33203125" style="1" customWidth="1"/>
    <col min="1316" max="1556" width="9.1640625" style="1"/>
    <col min="1557" max="1558" width="19.33203125" style="1" customWidth="1"/>
    <col min="1559" max="1559" width="9.1640625" style="1"/>
    <col min="1560" max="1560" width="8.33203125" style="1" customWidth="1"/>
    <col min="1561" max="1561" width="52.33203125" style="1" customWidth="1"/>
    <col min="1562" max="1571" width="19.33203125" style="1" customWidth="1"/>
    <col min="1572" max="1812" width="9.1640625" style="1"/>
    <col min="1813" max="1814" width="19.33203125" style="1" customWidth="1"/>
    <col min="1815" max="1815" width="9.1640625" style="1"/>
    <col min="1816" max="1816" width="8.33203125" style="1" customWidth="1"/>
    <col min="1817" max="1817" width="52.33203125" style="1" customWidth="1"/>
    <col min="1818" max="1827" width="19.33203125" style="1" customWidth="1"/>
    <col min="1828" max="2068" width="9.1640625" style="1"/>
    <col min="2069" max="2070" width="19.33203125" style="1" customWidth="1"/>
    <col min="2071" max="2071" width="9.1640625" style="1"/>
    <col min="2072" max="2072" width="8.33203125" style="1" customWidth="1"/>
    <col min="2073" max="2073" width="52.33203125" style="1" customWidth="1"/>
    <col min="2074" max="2083" width="19.33203125" style="1" customWidth="1"/>
    <col min="2084" max="2324" width="9.1640625" style="1"/>
    <col min="2325" max="2326" width="19.33203125" style="1" customWidth="1"/>
    <col min="2327" max="2327" width="9.1640625" style="1"/>
    <col min="2328" max="2328" width="8.33203125" style="1" customWidth="1"/>
    <col min="2329" max="2329" width="52.33203125" style="1" customWidth="1"/>
    <col min="2330" max="2339" width="19.33203125" style="1" customWidth="1"/>
    <col min="2340" max="2580" width="9.1640625" style="1"/>
    <col min="2581" max="2582" width="19.33203125" style="1" customWidth="1"/>
    <col min="2583" max="2583" width="9.1640625" style="1"/>
    <col min="2584" max="2584" width="8.33203125" style="1" customWidth="1"/>
    <col min="2585" max="2585" width="52.33203125" style="1" customWidth="1"/>
    <col min="2586" max="2595" width="19.33203125" style="1" customWidth="1"/>
    <col min="2596" max="2836" width="9.1640625" style="1"/>
    <col min="2837" max="2838" width="19.33203125" style="1" customWidth="1"/>
    <col min="2839" max="2839" width="9.1640625" style="1"/>
    <col min="2840" max="2840" width="8.33203125" style="1" customWidth="1"/>
    <col min="2841" max="2841" width="52.33203125" style="1" customWidth="1"/>
    <col min="2842" max="2851" width="19.33203125" style="1" customWidth="1"/>
    <col min="2852" max="3092" width="9.1640625" style="1"/>
    <col min="3093" max="3094" width="19.33203125" style="1" customWidth="1"/>
    <col min="3095" max="3095" width="9.1640625" style="1"/>
    <col min="3096" max="3096" width="8.33203125" style="1" customWidth="1"/>
    <col min="3097" max="3097" width="52.33203125" style="1" customWidth="1"/>
    <col min="3098" max="3107" width="19.33203125" style="1" customWidth="1"/>
    <col min="3108" max="3348" width="9.1640625" style="1"/>
    <col min="3349" max="3350" width="19.33203125" style="1" customWidth="1"/>
    <col min="3351" max="3351" width="9.1640625" style="1"/>
    <col min="3352" max="3352" width="8.33203125" style="1" customWidth="1"/>
    <col min="3353" max="3353" width="52.33203125" style="1" customWidth="1"/>
    <col min="3354" max="3363" width="19.33203125" style="1" customWidth="1"/>
    <col min="3364" max="3604" width="9.1640625" style="1"/>
    <col min="3605" max="3606" width="19.33203125" style="1" customWidth="1"/>
    <col min="3607" max="3607" width="9.1640625" style="1"/>
    <col min="3608" max="3608" width="8.33203125" style="1" customWidth="1"/>
    <col min="3609" max="3609" width="52.33203125" style="1" customWidth="1"/>
    <col min="3610" max="3619" width="19.33203125" style="1" customWidth="1"/>
    <col min="3620" max="3860" width="9.1640625" style="1"/>
    <col min="3861" max="3862" width="19.33203125" style="1" customWidth="1"/>
    <col min="3863" max="3863" width="9.1640625" style="1"/>
    <col min="3864" max="3864" width="8.33203125" style="1" customWidth="1"/>
    <col min="3865" max="3865" width="52.33203125" style="1" customWidth="1"/>
    <col min="3866" max="3875" width="19.33203125" style="1" customWidth="1"/>
    <col min="3876" max="4116" width="9.1640625" style="1"/>
    <col min="4117" max="4118" width="19.33203125" style="1" customWidth="1"/>
    <col min="4119" max="4119" width="9.1640625" style="1"/>
    <col min="4120" max="4120" width="8.33203125" style="1" customWidth="1"/>
    <col min="4121" max="4121" width="52.33203125" style="1" customWidth="1"/>
    <col min="4122" max="4131" width="19.33203125" style="1" customWidth="1"/>
    <col min="4132" max="4372" width="9.1640625" style="1"/>
    <col min="4373" max="4374" width="19.33203125" style="1" customWidth="1"/>
    <col min="4375" max="4375" width="9.1640625" style="1"/>
    <col min="4376" max="4376" width="8.33203125" style="1" customWidth="1"/>
    <col min="4377" max="4377" width="52.33203125" style="1" customWidth="1"/>
    <col min="4378" max="4387" width="19.33203125" style="1" customWidth="1"/>
    <col min="4388" max="4628" width="9.1640625" style="1"/>
    <col min="4629" max="4630" width="19.33203125" style="1" customWidth="1"/>
    <col min="4631" max="4631" width="9.1640625" style="1"/>
    <col min="4632" max="4632" width="8.33203125" style="1" customWidth="1"/>
    <col min="4633" max="4633" width="52.33203125" style="1" customWidth="1"/>
    <col min="4634" max="4643" width="19.33203125" style="1" customWidth="1"/>
    <col min="4644" max="4884" width="9.1640625" style="1"/>
    <col min="4885" max="4886" width="19.33203125" style="1" customWidth="1"/>
    <col min="4887" max="4887" width="9.1640625" style="1"/>
    <col min="4888" max="4888" width="8.33203125" style="1" customWidth="1"/>
    <col min="4889" max="4889" width="52.33203125" style="1" customWidth="1"/>
    <col min="4890" max="4899" width="19.33203125" style="1" customWidth="1"/>
    <col min="4900" max="5140" width="9.1640625" style="1"/>
    <col min="5141" max="5142" width="19.33203125" style="1" customWidth="1"/>
    <col min="5143" max="5143" width="9.1640625" style="1"/>
    <col min="5144" max="5144" width="8.33203125" style="1" customWidth="1"/>
    <col min="5145" max="5145" width="52.33203125" style="1" customWidth="1"/>
    <col min="5146" max="5155" width="19.33203125" style="1" customWidth="1"/>
    <col min="5156" max="5396" width="9.1640625" style="1"/>
    <col min="5397" max="5398" width="19.33203125" style="1" customWidth="1"/>
    <col min="5399" max="5399" width="9.1640625" style="1"/>
    <col min="5400" max="5400" width="8.33203125" style="1" customWidth="1"/>
    <col min="5401" max="5401" width="52.33203125" style="1" customWidth="1"/>
    <col min="5402" max="5411" width="19.33203125" style="1" customWidth="1"/>
    <col min="5412" max="5652" width="9.1640625" style="1"/>
    <col min="5653" max="5654" width="19.33203125" style="1" customWidth="1"/>
    <col min="5655" max="5655" width="9.1640625" style="1"/>
    <col min="5656" max="5656" width="8.33203125" style="1" customWidth="1"/>
    <col min="5657" max="5657" width="52.33203125" style="1" customWidth="1"/>
    <col min="5658" max="5667" width="19.33203125" style="1" customWidth="1"/>
    <col min="5668" max="5908" width="9.1640625" style="1"/>
    <col min="5909" max="5910" width="19.33203125" style="1" customWidth="1"/>
    <col min="5911" max="5911" width="9.1640625" style="1"/>
    <col min="5912" max="5912" width="8.33203125" style="1" customWidth="1"/>
    <col min="5913" max="5913" width="52.33203125" style="1" customWidth="1"/>
    <col min="5914" max="5923" width="19.33203125" style="1" customWidth="1"/>
    <col min="5924" max="6164" width="9.1640625" style="1"/>
    <col min="6165" max="6166" width="19.33203125" style="1" customWidth="1"/>
    <col min="6167" max="6167" width="9.1640625" style="1"/>
    <col min="6168" max="6168" width="8.33203125" style="1" customWidth="1"/>
    <col min="6169" max="6169" width="52.33203125" style="1" customWidth="1"/>
    <col min="6170" max="6179" width="19.33203125" style="1" customWidth="1"/>
    <col min="6180" max="6420" width="9.1640625" style="1"/>
    <col min="6421" max="6422" width="19.33203125" style="1" customWidth="1"/>
    <col min="6423" max="6423" width="9.1640625" style="1"/>
    <col min="6424" max="6424" width="8.33203125" style="1" customWidth="1"/>
    <col min="6425" max="6425" width="52.33203125" style="1" customWidth="1"/>
    <col min="6426" max="6435" width="19.33203125" style="1" customWidth="1"/>
    <col min="6436" max="6676" width="9.1640625" style="1"/>
    <col min="6677" max="6678" width="19.33203125" style="1" customWidth="1"/>
    <col min="6679" max="6679" width="9.1640625" style="1"/>
    <col min="6680" max="6680" width="8.33203125" style="1" customWidth="1"/>
    <col min="6681" max="6681" width="52.33203125" style="1" customWidth="1"/>
    <col min="6682" max="6691" width="19.33203125" style="1" customWidth="1"/>
    <col min="6692" max="6932" width="9.1640625" style="1"/>
    <col min="6933" max="6934" width="19.33203125" style="1" customWidth="1"/>
    <col min="6935" max="6935" width="9.1640625" style="1"/>
    <col min="6936" max="6936" width="8.33203125" style="1" customWidth="1"/>
    <col min="6937" max="6937" width="52.33203125" style="1" customWidth="1"/>
    <col min="6938" max="6947" width="19.33203125" style="1" customWidth="1"/>
    <col min="6948" max="7188" width="9.1640625" style="1"/>
    <col min="7189" max="7190" width="19.33203125" style="1" customWidth="1"/>
    <col min="7191" max="7191" width="9.1640625" style="1"/>
    <col min="7192" max="7192" width="8.33203125" style="1" customWidth="1"/>
    <col min="7193" max="7193" width="52.33203125" style="1" customWidth="1"/>
    <col min="7194" max="7203" width="19.33203125" style="1" customWidth="1"/>
    <col min="7204" max="7444" width="9.1640625" style="1"/>
    <col min="7445" max="7446" width="19.33203125" style="1" customWidth="1"/>
    <col min="7447" max="7447" width="9.1640625" style="1"/>
    <col min="7448" max="7448" width="8.33203125" style="1" customWidth="1"/>
    <col min="7449" max="7449" width="52.33203125" style="1" customWidth="1"/>
    <col min="7450" max="7459" width="19.33203125" style="1" customWidth="1"/>
    <col min="7460" max="7700" width="9.1640625" style="1"/>
    <col min="7701" max="7702" width="19.33203125" style="1" customWidth="1"/>
    <col min="7703" max="7703" width="9.1640625" style="1"/>
    <col min="7704" max="7704" width="8.33203125" style="1" customWidth="1"/>
    <col min="7705" max="7705" width="52.33203125" style="1" customWidth="1"/>
    <col min="7706" max="7715" width="19.33203125" style="1" customWidth="1"/>
    <col min="7716" max="7956" width="9.1640625" style="1"/>
    <col min="7957" max="7958" width="19.33203125" style="1" customWidth="1"/>
    <col min="7959" max="7959" width="9.1640625" style="1"/>
    <col min="7960" max="7960" width="8.33203125" style="1" customWidth="1"/>
    <col min="7961" max="7961" width="52.33203125" style="1" customWidth="1"/>
    <col min="7962" max="7971" width="19.33203125" style="1" customWidth="1"/>
    <col min="7972" max="8212" width="9.1640625" style="1"/>
    <col min="8213" max="8214" width="19.33203125" style="1" customWidth="1"/>
    <col min="8215" max="8215" width="9.1640625" style="1"/>
    <col min="8216" max="8216" width="8.33203125" style="1" customWidth="1"/>
    <col min="8217" max="8217" width="52.33203125" style="1" customWidth="1"/>
    <col min="8218" max="8227" width="19.33203125" style="1" customWidth="1"/>
    <col min="8228" max="8468" width="9.1640625" style="1"/>
    <col min="8469" max="8470" width="19.33203125" style="1" customWidth="1"/>
    <col min="8471" max="8471" width="9.1640625" style="1"/>
    <col min="8472" max="8472" width="8.33203125" style="1" customWidth="1"/>
    <col min="8473" max="8473" width="52.33203125" style="1" customWidth="1"/>
    <col min="8474" max="8483" width="19.33203125" style="1" customWidth="1"/>
    <col min="8484" max="8724" width="9.1640625" style="1"/>
    <col min="8725" max="8726" width="19.33203125" style="1" customWidth="1"/>
    <col min="8727" max="8727" width="9.1640625" style="1"/>
    <col min="8728" max="8728" width="8.33203125" style="1" customWidth="1"/>
    <col min="8729" max="8729" width="52.33203125" style="1" customWidth="1"/>
    <col min="8730" max="8739" width="19.33203125" style="1" customWidth="1"/>
    <col min="8740" max="8980" width="9.1640625" style="1"/>
    <col min="8981" max="8982" width="19.33203125" style="1" customWidth="1"/>
    <col min="8983" max="8983" width="9.1640625" style="1"/>
    <col min="8984" max="8984" width="8.33203125" style="1" customWidth="1"/>
    <col min="8985" max="8985" width="52.33203125" style="1" customWidth="1"/>
    <col min="8986" max="8995" width="19.33203125" style="1" customWidth="1"/>
    <col min="8996" max="9236" width="9.1640625" style="1"/>
    <col min="9237" max="9238" width="19.33203125" style="1" customWidth="1"/>
    <col min="9239" max="9239" width="9.1640625" style="1"/>
    <col min="9240" max="9240" width="8.33203125" style="1" customWidth="1"/>
    <col min="9241" max="9241" width="52.33203125" style="1" customWidth="1"/>
    <col min="9242" max="9251" width="19.33203125" style="1" customWidth="1"/>
    <col min="9252" max="9492" width="9.1640625" style="1"/>
    <col min="9493" max="9494" width="19.33203125" style="1" customWidth="1"/>
    <col min="9495" max="9495" width="9.1640625" style="1"/>
    <col min="9496" max="9496" width="8.33203125" style="1" customWidth="1"/>
    <col min="9497" max="9497" width="52.33203125" style="1" customWidth="1"/>
    <col min="9498" max="9507" width="19.33203125" style="1" customWidth="1"/>
    <col min="9508" max="9748" width="9.1640625" style="1"/>
    <col min="9749" max="9750" width="19.33203125" style="1" customWidth="1"/>
    <col min="9751" max="9751" width="9.1640625" style="1"/>
    <col min="9752" max="9752" width="8.33203125" style="1" customWidth="1"/>
    <col min="9753" max="9753" width="52.33203125" style="1" customWidth="1"/>
    <col min="9754" max="9763" width="19.33203125" style="1" customWidth="1"/>
    <col min="9764" max="10004" width="9.1640625" style="1"/>
    <col min="10005" max="10006" width="19.33203125" style="1" customWidth="1"/>
    <col min="10007" max="10007" width="9.1640625" style="1"/>
    <col min="10008" max="10008" width="8.33203125" style="1" customWidth="1"/>
    <col min="10009" max="10009" width="52.33203125" style="1" customWidth="1"/>
    <col min="10010" max="10019" width="19.33203125" style="1" customWidth="1"/>
    <col min="10020" max="10260" width="9.1640625" style="1"/>
    <col min="10261" max="10262" width="19.33203125" style="1" customWidth="1"/>
    <col min="10263" max="10263" width="9.1640625" style="1"/>
    <col min="10264" max="10264" width="8.33203125" style="1" customWidth="1"/>
    <col min="10265" max="10265" width="52.33203125" style="1" customWidth="1"/>
    <col min="10266" max="10275" width="19.33203125" style="1" customWidth="1"/>
    <col min="10276" max="10516" width="9.1640625" style="1"/>
    <col min="10517" max="10518" width="19.33203125" style="1" customWidth="1"/>
    <col min="10519" max="10519" width="9.1640625" style="1"/>
    <col min="10520" max="10520" width="8.33203125" style="1" customWidth="1"/>
    <col min="10521" max="10521" width="52.33203125" style="1" customWidth="1"/>
    <col min="10522" max="10531" width="19.33203125" style="1" customWidth="1"/>
    <col min="10532" max="10772" width="9.1640625" style="1"/>
    <col min="10773" max="10774" width="19.33203125" style="1" customWidth="1"/>
    <col min="10775" max="10775" width="9.1640625" style="1"/>
    <col min="10776" max="10776" width="8.33203125" style="1" customWidth="1"/>
    <col min="10777" max="10777" width="52.33203125" style="1" customWidth="1"/>
    <col min="10778" max="10787" width="19.33203125" style="1" customWidth="1"/>
    <col min="10788" max="11028" width="9.1640625" style="1"/>
    <col min="11029" max="11030" width="19.33203125" style="1" customWidth="1"/>
    <col min="11031" max="11031" width="9.1640625" style="1"/>
    <col min="11032" max="11032" width="8.33203125" style="1" customWidth="1"/>
    <col min="11033" max="11033" width="52.33203125" style="1" customWidth="1"/>
    <col min="11034" max="11043" width="19.33203125" style="1" customWidth="1"/>
    <col min="11044" max="11284" width="9.1640625" style="1"/>
    <col min="11285" max="11286" width="19.33203125" style="1" customWidth="1"/>
    <col min="11287" max="11287" width="9.1640625" style="1"/>
    <col min="11288" max="11288" width="8.33203125" style="1" customWidth="1"/>
    <col min="11289" max="11289" width="52.33203125" style="1" customWidth="1"/>
    <col min="11290" max="11299" width="19.33203125" style="1" customWidth="1"/>
    <col min="11300" max="11540" width="9.1640625" style="1"/>
    <col min="11541" max="11542" width="19.33203125" style="1" customWidth="1"/>
    <col min="11543" max="11543" width="9.1640625" style="1"/>
    <col min="11544" max="11544" width="8.33203125" style="1" customWidth="1"/>
    <col min="11545" max="11545" width="52.33203125" style="1" customWidth="1"/>
    <col min="11546" max="11555" width="19.33203125" style="1" customWidth="1"/>
    <col min="11556" max="11796" width="9.1640625" style="1"/>
    <col min="11797" max="11798" width="19.33203125" style="1" customWidth="1"/>
    <col min="11799" max="11799" width="9.1640625" style="1"/>
    <col min="11800" max="11800" width="8.33203125" style="1" customWidth="1"/>
    <col min="11801" max="11801" width="52.33203125" style="1" customWidth="1"/>
    <col min="11802" max="11811" width="19.33203125" style="1" customWidth="1"/>
    <col min="11812" max="12052" width="9.1640625" style="1"/>
    <col min="12053" max="12054" width="19.33203125" style="1" customWidth="1"/>
    <col min="12055" max="12055" width="9.1640625" style="1"/>
    <col min="12056" max="12056" width="8.33203125" style="1" customWidth="1"/>
    <col min="12057" max="12057" width="52.33203125" style="1" customWidth="1"/>
    <col min="12058" max="12067" width="19.33203125" style="1" customWidth="1"/>
    <col min="12068" max="12308" width="9.1640625" style="1"/>
    <col min="12309" max="12310" width="19.33203125" style="1" customWidth="1"/>
    <col min="12311" max="12311" width="9.1640625" style="1"/>
    <col min="12312" max="12312" width="8.33203125" style="1" customWidth="1"/>
    <col min="12313" max="12313" width="52.33203125" style="1" customWidth="1"/>
    <col min="12314" max="12323" width="19.33203125" style="1" customWidth="1"/>
    <col min="12324" max="12564" width="9.1640625" style="1"/>
    <col min="12565" max="12566" width="19.33203125" style="1" customWidth="1"/>
    <col min="12567" max="12567" width="9.1640625" style="1"/>
    <col min="12568" max="12568" width="8.33203125" style="1" customWidth="1"/>
    <col min="12569" max="12569" width="52.33203125" style="1" customWidth="1"/>
    <col min="12570" max="12579" width="19.33203125" style="1" customWidth="1"/>
    <col min="12580" max="12820" width="9.1640625" style="1"/>
    <col min="12821" max="12822" width="19.33203125" style="1" customWidth="1"/>
    <col min="12823" max="12823" width="9.1640625" style="1"/>
    <col min="12824" max="12824" width="8.33203125" style="1" customWidth="1"/>
    <col min="12825" max="12825" width="52.33203125" style="1" customWidth="1"/>
    <col min="12826" max="12835" width="19.33203125" style="1" customWidth="1"/>
    <col min="12836" max="13076" width="9.1640625" style="1"/>
    <col min="13077" max="13078" width="19.33203125" style="1" customWidth="1"/>
    <col min="13079" max="13079" width="9.1640625" style="1"/>
    <col min="13080" max="13080" width="8.33203125" style="1" customWidth="1"/>
    <col min="13081" max="13081" width="52.33203125" style="1" customWidth="1"/>
    <col min="13082" max="13091" width="19.33203125" style="1" customWidth="1"/>
    <col min="13092" max="13332" width="9.1640625" style="1"/>
    <col min="13333" max="13334" width="19.33203125" style="1" customWidth="1"/>
    <col min="13335" max="13335" width="9.1640625" style="1"/>
    <col min="13336" max="13336" width="8.33203125" style="1" customWidth="1"/>
    <col min="13337" max="13337" width="52.33203125" style="1" customWidth="1"/>
    <col min="13338" max="13347" width="19.33203125" style="1" customWidth="1"/>
    <col min="13348" max="13588" width="9.1640625" style="1"/>
    <col min="13589" max="13590" width="19.33203125" style="1" customWidth="1"/>
    <col min="13591" max="13591" width="9.1640625" style="1"/>
    <col min="13592" max="13592" width="8.33203125" style="1" customWidth="1"/>
    <col min="13593" max="13593" width="52.33203125" style="1" customWidth="1"/>
    <col min="13594" max="13603" width="19.33203125" style="1" customWidth="1"/>
    <col min="13604" max="13844" width="9.1640625" style="1"/>
    <col min="13845" max="13846" width="19.33203125" style="1" customWidth="1"/>
    <col min="13847" max="13847" width="9.1640625" style="1"/>
    <col min="13848" max="13848" width="8.33203125" style="1" customWidth="1"/>
    <col min="13849" max="13849" width="52.33203125" style="1" customWidth="1"/>
    <col min="13850" max="13859" width="19.33203125" style="1" customWidth="1"/>
    <col min="13860" max="14100" width="9.1640625" style="1"/>
    <col min="14101" max="14102" width="19.33203125" style="1" customWidth="1"/>
    <col min="14103" max="14103" width="9.1640625" style="1"/>
    <col min="14104" max="14104" width="8.33203125" style="1" customWidth="1"/>
    <col min="14105" max="14105" width="52.33203125" style="1" customWidth="1"/>
    <col min="14106" max="14115" width="19.33203125" style="1" customWidth="1"/>
    <col min="14116" max="14356" width="9.1640625" style="1"/>
    <col min="14357" max="14358" width="19.33203125" style="1" customWidth="1"/>
    <col min="14359" max="14359" width="9.1640625" style="1"/>
    <col min="14360" max="14360" width="8.33203125" style="1" customWidth="1"/>
    <col min="14361" max="14361" width="52.33203125" style="1" customWidth="1"/>
    <col min="14362" max="14371" width="19.33203125" style="1" customWidth="1"/>
    <col min="14372" max="14612" width="9.1640625" style="1"/>
    <col min="14613" max="14614" width="19.33203125" style="1" customWidth="1"/>
    <col min="14615" max="14615" width="9.1640625" style="1"/>
    <col min="14616" max="14616" width="8.33203125" style="1" customWidth="1"/>
    <col min="14617" max="14617" width="52.33203125" style="1" customWidth="1"/>
    <col min="14618" max="14627" width="19.33203125" style="1" customWidth="1"/>
    <col min="14628" max="14868" width="9.1640625" style="1"/>
    <col min="14869" max="14870" width="19.33203125" style="1" customWidth="1"/>
    <col min="14871" max="14871" width="9.1640625" style="1"/>
    <col min="14872" max="14872" width="8.33203125" style="1" customWidth="1"/>
    <col min="14873" max="14873" width="52.33203125" style="1" customWidth="1"/>
    <col min="14874" max="14883" width="19.33203125" style="1" customWidth="1"/>
    <col min="14884" max="15124" width="9.1640625" style="1"/>
    <col min="15125" max="15126" width="19.33203125" style="1" customWidth="1"/>
    <col min="15127" max="15127" width="9.1640625" style="1"/>
    <col min="15128" max="15128" width="8.33203125" style="1" customWidth="1"/>
    <col min="15129" max="15129" width="52.33203125" style="1" customWidth="1"/>
    <col min="15130" max="15139" width="19.33203125" style="1" customWidth="1"/>
    <col min="15140" max="15380" width="9.1640625" style="1"/>
    <col min="15381" max="15382" width="19.33203125" style="1" customWidth="1"/>
    <col min="15383" max="15383" width="9.1640625" style="1"/>
    <col min="15384" max="15384" width="8.33203125" style="1" customWidth="1"/>
    <col min="15385" max="15385" width="52.33203125" style="1" customWidth="1"/>
    <col min="15386" max="15395" width="19.33203125" style="1" customWidth="1"/>
    <col min="15396" max="15636" width="9.1640625" style="1"/>
    <col min="15637" max="15638" width="19.33203125" style="1" customWidth="1"/>
    <col min="15639" max="15639" width="9.1640625" style="1"/>
    <col min="15640" max="15640" width="8.33203125" style="1" customWidth="1"/>
    <col min="15641" max="15641" width="52.33203125" style="1" customWidth="1"/>
    <col min="15642" max="15651" width="19.33203125" style="1" customWidth="1"/>
    <col min="15652" max="15892" width="9.1640625" style="1"/>
    <col min="15893" max="15894" width="19.33203125" style="1" customWidth="1"/>
    <col min="15895" max="15895" width="9.1640625" style="1"/>
    <col min="15896" max="15896" width="8.33203125" style="1" customWidth="1"/>
    <col min="15897" max="15897" width="52.33203125" style="1" customWidth="1"/>
    <col min="15898" max="15907" width="19.33203125" style="1" customWidth="1"/>
    <col min="15908" max="16148" width="9.1640625" style="1"/>
    <col min="16149" max="16150" width="19.33203125" style="1" customWidth="1"/>
    <col min="16151" max="16151" width="9.1640625" style="1"/>
    <col min="16152" max="16152" width="8.33203125" style="1" customWidth="1"/>
    <col min="16153" max="16153" width="52.33203125" style="1" customWidth="1"/>
    <col min="16154" max="16163" width="19.33203125" style="1" customWidth="1"/>
    <col min="16164" max="16384" width="9.1640625" style="1"/>
  </cols>
  <sheetData>
    <row r="1" spans="1:35" ht="15" thickBot="1">
      <c r="A1" s="464" t="str">
        <f>'Project Info'!B1</f>
        <v>City of Franklin and Southampton County, Virginia</v>
      </c>
      <c r="B1" s="464"/>
      <c r="C1" s="464"/>
      <c r="D1" s="464" t="str">
        <f>'Project Info'!B3</f>
        <v>Franklin Southampton Public Safety Radio System</v>
      </c>
      <c r="E1" s="480"/>
      <c r="F1" s="165"/>
      <c r="G1" s="165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20" customHeight="1" thickBot="1">
      <c r="A2" s="270">
        <f>A3+B3</f>
        <v>0</v>
      </c>
      <c r="B2" s="21"/>
      <c r="C2" s="166"/>
      <c r="D2" s="466" t="str">
        <f>'Project Info'!B6</f>
        <v>Date Entered on "Project Info" Sheet</v>
      </c>
      <c r="E2" s="466"/>
      <c r="F2" s="165"/>
      <c r="G2" s="165"/>
      <c r="H2" s="23">
        <f>H3+I3</f>
        <v>0</v>
      </c>
      <c r="I2" s="26"/>
      <c r="J2" s="23">
        <f>J3+K3</f>
        <v>0</v>
      </c>
      <c r="K2" s="26"/>
      <c r="L2" s="23">
        <f>L3+M3</f>
        <v>0</v>
      </c>
      <c r="M2" s="26"/>
      <c r="N2" s="23">
        <f>N3+O3</f>
        <v>0</v>
      </c>
      <c r="O2" s="26"/>
      <c r="P2" s="23">
        <f>P3+Q3</f>
        <v>0</v>
      </c>
      <c r="Q2" s="26"/>
      <c r="R2" s="23">
        <f>R3+S3</f>
        <v>0</v>
      </c>
      <c r="S2" s="26"/>
      <c r="T2" s="23">
        <f>T3+U3</f>
        <v>0</v>
      </c>
      <c r="U2" s="26"/>
      <c r="V2" s="23">
        <f>V3+W3</f>
        <v>0</v>
      </c>
      <c r="W2" s="26"/>
      <c r="X2" s="23">
        <f>X3+Y3</f>
        <v>0</v>
      </c>
      <c r="Y2" s="26"/>
      <c r="Z2" s="23">
        <f>Z3+AA3</f>
        <v>0</v>
      </c>
      <c r="AA2" s="26"/>
      <c r="AB2" s="23">
        <f>AB3+AC3</f>
        <v>0</v>
      </c>
      <c r="AC2" s="26"/>
      <c r="AD2" s="23">
        <f>AD3+AE3</f>
        <v>0</v>
      </c>
      <c r="AE2" s="26"/>
      <c r="AF2" s="23">
        <f>AF3+AG3</f>
        <v>0</v>
      </c>
      <c r="AG2" s="26"/>
      <c r="AH2" s="23">
        <f>AH3+AI3</f>
        <v>0</v>
      </c>
      <c r="AI2" s="26"/>
    </row>
    <row r="3" spans="1:35" ht="20" customHeight="1" thickBot="1">
      <c r="A3" s="76">
        <f>SUM(A6:A5914)</f>
        <v>0</v>
      </c>
      <c r="B3" s="121">
        <f>SUM(B6:B5914)</f>
        <v>0</v>
      </c>
      <c r="C3" s="29"/>
      <c r="D3" s="468" t="str">
        <f>'Project Info'!B8</f>
        <v>PROPOSER's Name Entered on "Project Info" Sheet</v>
      </c>
      <c r="E3" s="468"/>
      <c r="F3" s="165"/>
      <c r="G3" s="165"/>
      <c r="H3" s="27">
        <f t="shared" ref="H3:AI3" si="0">SUM(H6:H5914)</f>
        <v>0</v>
      </c>
      <c r="I3" s="28">
        <f t="shared" si="0"/>
        <v>0</v>
      </c>
      <c r="J3" s="27">
        <f t="shared" si="0"/>
        <v>0</v>
      </c>
      <c r="K3" s="28">
        <f t="shared" si="0"/>
        <v>0</v>
      </c>
      <c r="L3" s="27">
        <f t="shared" si="0"/>
        <v>0</v>
      </c>
      <c r="M3" s="28">
        <f t="shared" si="0"/>
        <v>0</v>
      </c>
      <c r="N3" s="27">
        <f t="shared" si="0"/>
        <v>0</v>
      </c>
      <c r="O3" s="28">
        <f t="shared" si="0"/>
        <v>0</v>
      </c>
      <c r="P3" s="27">
        <f t="shared" si="0"/>
        <v>0</v>
      </c>
      <c r="Q3" s="28">
        <f t="shared" si="0"/>
        <v>0</v>
      </c>
      <c r="R3" s="27">
        <f t="shared" si="0"/>
        <v>0</v>
      </c>
      <c r="S3" s="28">
        <f t="shared" si="0"/>
        <v>0</v>
      </c>
      <c r="T3" s="27">
        <f t="shared" si="0"/>
        <v>0</v>
      </c>
      <c r="U3" s="28">
        <f t="shared" si="0"/>
        <v>0</v>
      </c>
      <c r="V3" s="27">
        <f t="shared" si="0"/>
        <v>0</v>
      </c>
      <c r="W3" s="28">
        <f t="shared" si="0"/>
        <v>0</v>
      </c>
      <c r="X3" s="27">
        <f t="shared" si="0"/>
        <v>0</v>
      </c>
      <c r="Y3" s="28">
        <f t="shared" si="0"/>
        <v>0</v>
      </c>
      <c r="Z3" s="27">
        <f t="shared" si="0"/>
        <v>0</v>
      </c>
      <c r="AA3" s="28">
        <f t="shared" si="0"/>
        <v>0</v>
      </c>
      <c r="AB3" s="27">
        <f t="shared" si="0"/>
        <v>0</v>
      </c>
      <c r="AC3" s="28">
        <f t="shared" si="0"/>
        <v>0</v>
      </c>
      <c r="AD3" s="27">
        <f t="shared" si="0"/>
        <v>0</v>
      </c>
      <c r="AE3" s="28">
        <f t="shared" si="0"/>
        <v>0</v>
      </c>
      <c r="AF3" s="27">
        <f t="shared" si="0"/>
        <v>0</v>
      </c>
      <c r="AG3" s="28">
        <f t="shared" si="0"/>
        <v>0</v>
      </c>
      <c r="AH3" s="27">
        <f t="shared" si="0"/>
        <v>0</v>
      </c>
      <c r="AI3" s="28">
        <f t="shared" si="0"/>
        <v>0</v>
      </c>
    </row>
    <row r="4" spans="1:35" ht="15" thickBot="1">
      <c r="A4" s="33" t="s">
        <v>61</v>
      </c>
      <c r="B4" s="34" t="s">
        <v>61</v>
      </c>
      <c r="C4" s="35" t="s">
        <v>62</v>
      </c>
      <c r="D4" s="36"/>
      <c r="E4" s="37"/>
      <c r="F4" s="497" t="s">
        <v>473</v>
      </c>
      <c r="G4" s="498"/>
      <c r="H4" s="497" t="s">
        <v>471</v>
      </c>
      <c r="I4" s="498"/>
      <c r="J4" s="497" t="s">
        <v>470</v>
      </c>
      <c r="K4" s="498"/>
      <c r="L4" s="497" t="s">
        <v>469</v>
      </c>
      <c r="M4" s="498"/>
      <c r="N4" s="497" t="s">
        <v>468</v>
      </c>
      <c r="O4" s="498"/>
      <c r="P4" s="497" t="s">
        <v>467</v>
      </c>
      <c r="Q4" s="498"/>
      <c r="R4" s="497" t="s">
        <v>466</v>
      </c>
      <c r="S4" s="498"/>
      <c r="T4" s="497" t="s">
        <v>465</v>
      </c>
      <c r="U4" s="498"/>
      <c r="V4" s="497" t="s">
        <v>464</v>
      </c>
      <c r="W4" s="498"/>
      <c r="X4" s="497" t="s">
        <v>463</v>
      </c>
      <c r="Y4" s="498"/>
      <c r="Z4" s="497" t="s">
        <v>462</v>
      </c>
      <c r="AA4" s="498"/>
      <c r="AB4" s="497" t="s">
        <v>461</v>
      </c>
      <c r="AC4" s="498"/>
      <c r="AD4" s="497" t="s">
        <v>458</v>
      </c>
      <c r="AE4" s="498"/>
      <c r="AF4" s="497" t="s">
        <v>459</v>
      </c>
      <c r="AG4" s="498"/>
      <c r="AH4" s="497" t="s">
        <v>460</v>
      </c>
      <c r="AI4" s="498"/>
    </row>
    <row r="5" spans="1:35">
      <c r="A5" s="38" t="s">
        <v>101</v>
      </c>
      <c r="B5" s="39" t="s">
        <v>69</v>
      </c>
      <c r="C5" s="40" t="s">
        <v>64</v>
      </c>
      <c r="D5" s="41"/>
      <c r="E5" s="42"/>
      <c r="F5" s="43" t="s">
        <v>101</v>
      </c>
      <c r="G5" s="160" t="s">
        <v>69</v>
      </c>
      <c r="H5" s="43" t="s">
        <v>101</v>
      </c>
      <c r="I5" s="160" t="s">
        <v>69</v>
      </c>
      <c r="J5" s="43" t="s">
        <v>101</v>
      </c>
      <c r="K5" s="160" t="s">
        <v>69</v>
      </c>
      <c r="L5" s="43" t="s">
        <v>101</v>
      </c>
      <c r="M5" s="160" t="s">
        <v>69</v>
      </c>
      <c r="N5" s="43" t="s">
        <v>101</v>
      </c>
      <c r="O5" s="160" t="s">
        <v>69</v>
      </c>
      <c r="P5" s="43" t="s">
        <v>101</v>
      </c>
      <c r="Q5" s="160" t="s">
        <v>69</v>
      </c>
      <c r="R5" s="43" t="s">
        <v>101</v>
      </c>
      <c r="S5" s="160" t="s">
        <v>69</v>
      </c>
      <c r="T5" s="43" t="s">
        <v>101</v>
      </c>
      <c r="U5" s="160" t="s">
        <v>69</v>
      </c>
      <c r="V5" s="43" t="s">
        <v>101</v>
      </c>
      <c r="W5" s="160" t="s">
        <v>69</v>
      </c>
      <c r="X5" s="43" t="s">
        <v>101</v>
      </c>
      <c r="Y5" s="160" t="s">
        <v>69</v>
      </c>
      <c r="Z5" s="43" t="s">
        <v>101</v>
      </c>
      <c r="AA5" s="160" t="s">
        <v>69</v>
      </c>
      <c r="AB5" s="43" t="s">
        <v>101</v>
      </c>
      <c r="AC5" s="160" t="s">
        <v>69</v>
      </c>
      <c r="AD5" s="43" t="s">
        <v>101</v>
      </c>
      <c r="AE5" s="160" t="s">
        <v>69</v>
      </c>
      <c r="AF5" s="43" t="s">
        <v>101</v>
      </c>
      <c r="AG5" s="160" t="s">
        <v>69</v>
      </c>
      <c r="AH5" s="43" t="s">
        <v>101</v>
      </c>
      <c r="AI5" s="160" t="s">
        <v>69</v>
      </c>
    </row>
    <row r="6" spans="1:35">
      <c r="A6" s="84"/>
      <c r="B6" s="85"/>
      <c r="C6" s="138"/>
      <c r="D6" s="139" t="s">
        <v>26</v>
      </c>
      <c r="E6" s="127" t="s">
        <v>27</v>
      </c>
      <c r="F6" s="55"/>
      <c r="G6" s="57"/>
      <c r="H6" s="55"/>
      <c r="I6" s="57"/>
      <c r="J6" s="55"/>
      <c r="K6" s="57"/>
      <c r="L6" s="55"/>
      <c r="M6" s="57"/>
      <c r="N6" s="55"/>
      <c r="O6" s="57"/>
      <c r="P6" s="55"/>
      <c r="Q6" s="57"/>
      <c r="R6" s="55"/>
      <c r="S6" s="57"/>
      <c r="T6" s="55"/>
      <c r="U6" s="57"/>
      <c r="V6" s="55"/>
      <c r="W6" s="57"/>
      <c r="X6" s="55"/>
      <c r="Y6" s="57"/>
      <c r="Z6" s="55"/>
      <c r="AA6" s="57"/>
      <c r="AB6" s="55"/>
      <c r="AC6" s="57"/>
      <c r="AD6" s="55"/>
      <c r="AE6" s="57"/>
      <c r="AF6" s="55"/>
      <c r="AG6" s="57"/>
      <c r="AH6" s="55"/>
      <c r="AI6" s="57"/>
    </row>
    <row r="7" spans="1:35">
      <c r="A7" s="59">
        <f>SUMIF($F$5:$AT$5,"Services",$F7:$AT7)</f>
        <v>0</v>
      </c>
      <c r="B7" s="60">
        <f t="shared" ref="B7:B19" si="1">SUMIF($G$5:$AT$5,"Spare Parts",$G7:$AT7)</f>
        <v>0</v>
      </c>
      <c r="C7" s="144"/>
      <c r="D7" s="145" t="s">
        <v>70</v>
      </c>
      <c r="E7" s="422" t="s">
        <v>1341</v>
      </c>
      <c r="F7" s="88"/>
      <c r="G7" s="161"/>
      <c r="H7" s="88"/>
      <c r="I7" s="161"/>
      <c r="J7" s="88"/>
      <c r="K7" s="161"/>
      <c r="L7" s="88"/>
      <c r="M7" s="161"/>
      <c r="N7" s="88"/>
      <c r="O7" s="161"/>
      <c r="P7" s="88"/>
      <c r="Q7" s="161"/>
      <c r="R7" s="88"/>
      <c r="S7" s="161"/>
      <c r="T7" s="88"/>
      <c r="U7" s="161"/>
      <c r="V7" s="88"/>
      <c r="W7" s="161"/>
      <c r="X7" s="88"/>
      <c r="Y7" s="161"/>
      <c r="Z7" s="88"/>
      <c r="AA7" s="161"/>
      <c r="AB7" s="88"/>
      <c r="AC7" s="161"/>
      <c r="AD7" s="88"/>
      <c r="AE7" s="161"/>
      <c r="AF7" s="88"/>
      <c r="AG7" s="161"/>
      <c r="AH7" s="88"/>
      <c r="AI7" s="161"/>
    </row>
    <row r="8" spans="1:35">
      <c r="A8" s="59">
        <f t="shared" ref="A8:A19" si="2">SUMIF($F$5:$AT$5,"Services",$F8:$AT8)</f>
        <v>0</v>
      </c>
      <c r="B8" s="60">
        <f t="shared" si="1"/>
        <v>0</v>
      </c>
      <c r="C8" s="144"/>
      <c r="D8" s="145" t="s">
        <v>71</v>
      </c>
      <c r="E8" s="422" t="s">
        <v>1342</v>
      </c>
      <c r="F8" s="88"/>
      <c r="G8" s="161"/>
      <c r="H8" s="88"/>
      <c r="I8" s="161"/>
      <c r="J8" s="88"/>
      <c r="K8" s="161"/>
      <c r="L8" s="88"/>
      <c r="M8" s="161"/>
      <c r="N8" s="88"/>
      <c r="O8" s="161"/>
      <c r="P8" s="88"/>
      <c r="Q8" s="161"/>
      <c r="R8" s="88"/>
      <c r="S8" s="161"/>
      <c r="T8" s="88"/>
      <c r="U8" s="161"/>
      <c r="V8" s="88"/>
      <c r="W8" s="161"/>
      <c r="X8" s="88"/>
      <c r="Y8" s="161"/>
      <c r="Z8" s="88"/>
      <c r="AA8" s="161"/>
      <c r="AB8" s="88"/>
      <c r="AC8" s="161"/>
      <c r="AD8" s="88"/>
      <c r="AE8" s="161"/>
      <c r="AF8" s="88"/>
      <c r="AG8" s="161"/>
      <c r="AH8" s="88"/>
      <c r="AI8" s="161"/>
    </row>
    <row r="9" spans="1:35">
      <c r="A9" s="59">
        <f t="shared" si="2"/>
        <v>0</v>
      </c>
      <c r="B9" s="60">
        <f t="shared" si="1"/>
        <v>0</v>
      </c>
      <c r="C9" s="144"/>
      <c r="D9" s="145" t="s">
        <v>72</v>
      </c>
      <c r="E9" s="422" t="s">
        <v>1343</v>
      </c>
      <c r="F9" s="88"/>
      <c r="G9" s="161"/>
      <c r="H9" s="88"/>
      <c r="I9" s="161"/>
      <c r="J9" s="88"/>
      <c r="K9" s="161"/>
      <c r="L9" s="88"/>
      <c r="M9" s="161"/>
      <c r="N9" s="88"/>
      <c r="O9" s="161"/>
      <c r="P9" s="88"/>
      <c r="Q9" s="161"/>
      <c r="R9" s="88"/>
      <c r="S9" s="161"/>
      <c r="T9" s="88"/>
      <c r="U9" s="161"/>
      <c r="V9" s="88"/>
      <c r="W9" s="161"/>
      <c r="X9" s="88"/>
      <c r="Y9" s="161"/>
      <c r="Z9" s="88"/>
      <c r="AA9" s="161"/>
      <c r="AB9" s="88"/>
      <c r="AC9" s="161"/>
      <c r="AD9" s="88"/>
      <c r="AE9" s="161"/>
      <c r="AF9" s="88"/>
      <c r="AG9" s="161"/>
      <c r="AH9" s="88"/>
      <c r="AI9" s="161"/>
    </row>
    <row r="10" spans="1:35">
      <c r="A10" s="59">
        <f t="shared" si="2"/>
        <v>0</v>
      </c>
      <c r="B10" s="60">
        <f t="shared" si="1"/>
        <v>0</v>
      </c>
      <c r="C10" s="144"/>
      <c r="D10" s="145" t="s">
        <v>73</v>
      </c>
      <c r="E10" s="422" t="s">
        <v>1344</v>
      </c>
      <c r="F10" s="88"/>
      <c r="G10" s="161"/>
      <c r="H10" s="88"/>
      <c r="I10" s="161"/>
      <c r="J10" s="88"/>
      <c r="K10" s="161"/>
      <c r="L10" s="88"/>
      <c r="M10" s="161"/>
      <c r="N10" s="88"/>
      <c r="O10" s="161"/>
      <c r="P10" s="88"/>
      <c r="Q10" s="161"/>
      <c r="R10" s="88"/>
      <c r="S10" s="161"/>
      <c r="T10" s="88"/>
      <c r="U10" s="161"/>
      <c r="V10" s="88"/>
      <c r="W10" s="161"/>
      <c r="X10" s="88"/>
      <c r="Y10" s="161"/>
      <c r="Z10" s="88"/>
      <c r="AA10" s="161"/>
      <c r="AB10" s="88"/>
      <c r="AC10" s="161"/>
      <c r="AD10" s="88"/>
      <c r="AE10" s="161"/>
      <c r="AF10" s="88"/>
      <c r="AG10" s="161"/>
      <c r="AH10" s="88"/>
      <c r="AI10" s="161"/>
    </row>
    <row r="11" spans="1:35">
      <c r="A11" s="59">
        <f t="shared" si="2"/>
        <v>0</v>
      </c>
      <c r="B11" s="60">
        <f t="shared" si="1"/>
        <v>0</v>
      </c>
      <c r="C11" s="144"/>
      <c r="D11" s="145" t="s">
        <v>74</v>
      </c>
      <c r="E11" s="422" t="s">
        <v>1345</v>
      </c>
      <c r="F11" s="88"/>
      <c r="G11" s="161"/>
      <c r="H11" s="88"/>
      <c r="I11" s="161"/>
      <c r="J11" s="88"/>
      <c r="K11" s="161"/>
      <c r="L11" s="88"/>
      <c r="M11" s="161"/>
      <c r="N11" s="88"/>
      <c r="O11" s="161"/>
      <c r="P11" s="88"/>
      <c r="Q11" s="161"/>
      <c r="R11" s="88"/>
      <c r="S11" s="161"/>
      <c r="T11" s="88"/>
      <c r="U11" s="161"/>
      <c r="V11" s="88"/>
      <c r="W11" s="161"/>
      <c r="X11" s="88"/>
      <c r="Y11" s="161"/>
      <c r="Z11" s="88"/>
      <c r="AA11" s="161"/>
      <c r="AB11" s="88"/>
      <c r="AC11" s="161"/>
      <c r="AD11" s="88"/>
      <c r="AE11" s="161"/>
      <c r="AF11" s="88"/>
      <c r="AG11" s="161"/>
      <c r="AH11" s="88"/>
      <c r="AI11" s="161"/>
    </row>
    <row r="12" spans="1:35">
      <c r="A12" s="59">
        <f t="shared" si="2"/>
        <v>0</v>
      </c>
      <c r="B12" s="60">
        <f t="shared" si="1"/>
        <v>0</v>
      </c>
      <c r="C12" s="144"/>
      <c r="D12" s="145" t="s">
        <v>75</v>
      </c>
      <c r="E12" s="422" t="s">
        <v>1346</v>
      </c>
      <c r="F12" s="88"/>
      <c r="G12" s="161"/>
      <c r="H12" s="88"/>
      <c r="I12" s="161"/>
      <c r="J12" s="88"/>
      <c r="K12" s="161"/>
      <c r="L12" s="88"/>
      <c r="M12" s="161"/>
      <c r="N12" s="88"/>
      <c r="O12" s="161"/>
      <c r="P12" s="88"/>
      <c r="Q12" s="161"/>
      <c r="R12" s="88"/>
      <c r="S12" s="161"/>
      <c r="T12" s="88"/>
      <c r="U12" s="161"/>
      <c r="V12" s="88"/>
      <c r="W12" s="161"/>
      <c r="X12" s="88"/>
      <c r="Y12" s="161"/>
      <c r="Z12" s="88"/>
      <c r="AA12" s="161"/>
      <c r="AB12" s="88"/>
      <c r="AC12" s="161"/>
      <c r="AD12" s="88"/>
      <c r="AE12" s="161"/>
      <c r="AF12" s="88"/>
      <c r="AG12" s="161"/>
      <c r="AH12" s="88"/>
      <c r="AI12" s="161"/>
    </row>
    <row r="13" spans="1:35">
      <c r="A13" s="59">
        <f t="shared" si="2"/>
        <v>0</v>
      </c>
      <c r="B13" s="60">
        <f t="shared" si="1"/>
        <v>0</v>
      </c>
      <c r="C13" s="144"/>
      <c r="D13" s="145" t="s">
        <v>76</v>
      </c>
      <c r="E13" s="315" t="s">
        <v>1347</v>
      </c>
      <c r="F13" s="88"/>
      <c r="G13" s="161"/>
      <c r="H13" s="88"/>
      <c r="I13" s="161"/>
      <c r="J13" s="88"/>
      <c r="K13" s="161"/>
      <c r="L13" s="88"/>
      <c r="M13" s="161"/>
      <c r="N13" s="88"/>
      <c r="O13" s="161"/>
      <c r="P13" s="88"/>
      <c r="Q13" s="161"/>
      <c r="R13" s="88"/>
      <c r="S13" s="161"/>
      <c r="T13" s="88"/>
      <c r="U13" s="161"/>
      <c r="V13" s="88"/>
      <c r="W13" s="161"/>
      <c r="X13" s="88"/>
      <c r="Y13" s="161"/>
      <c r="Z13" s="88"/>
      <c r="AA13" s="161"/>
      <c r="AB13" s="88"/>
      <c r="AC13" s="161"/>
      <c r="AD13" s="88"/>
      <c r="AE13" s="161"/>
      <c r="AF13" s="88"/>
      <c r="AG13" s="161"/>
      <c r="AH13" s="88"/>
      <c r="AI13" s="161"/>
    </row>
    <row r="14" spans="1:35">
      <c r="A14" s="59">
        <f t="shared" si="2"/>
        <v>0</v>
      </c>
      <c r="B14" s="60">
        <f t="shared" si="1"/>
        <v>0</v>
      </c>
      <c r="C14" s="144"/>
      <c r="D14" s="145" t="s">
        <v>77</v>
      </c>
      <c r="E14" s="315" t="s">
        <v>1348</v>
      </c>
      <c r="F14" s="88"/>
      <c r="G14" s="161"/>
      <c r="H14" s="88"/>
      <c r="I14" s="161"/>
      <c r="J14" s="88"/>
      <c r="K14" s="161"/>
      <c r="L14" s="88"/>
      <c r="M14" s="161"/>
      <c r="N14" s="88"/>
      <c r="O14" s="161"/>
      <c r="P14" s="88"/>
      <c r="Q14" s="161"/>
      <c r="R14" s="88"/>
      <c r="S14" s="161"/>
      <c r="T14" s="88"/>
      <c r="U14" s="161"/>
      <c r="V14" s="88"/>
      <c r="W14" s="161"/>
      <c r="X14" s="88"/>
      <c r="Y14" s="161"/>
      <c r="Z14" s="88"/>
      <c r="AA14" s="161"/>
      <c r="AB14" s="88"/>
      <c r="AC14" s="161"/>
      <c r="AD14" s="88"/>
      <c r="AE14" s="161"/>
      <c r="AF14" s="88"/>
      <c r="AG14" s="161"/>
      <c r="AH14" s="88"/>
      <c r="AI14" s="161"/>
    </row>
    <row r="15" spans="1:35">
      <c r="A15" s="59">
        <f t="shared" si="2"/>
        <v>0</v>
      </c>
      <c r="B15" s="60">
        <f t="shared" si="1"/>
        <v>0</v>
      </c>
      <c r="C15" s="144"/>
      <c r="D15" s="145" t="s">
        <v>78</v>
      </c>
      <c r="E15" s="315" t="s">
        <v>1349</v>
      </c>
      <c r="F15" s="88"/>
      <c r="G15" s="161"/>
      <c r="H15" s="88"/>
      <c r="I15" s="161"/>
      <c r="J15" s="88"/>
      <c r="K15" s="161"/>
      <c r="L15" s="88"/>
      <c r="M15" s="161"/>
      <c r="N15" s="88"/>
      <c r="O15" s="161"/>
      <c r="P15" s="88"/>
      <c r="Q15" s="161"/>
      <c r="R15" s="88"/>
      <c r="S15" s="161"/>
      <c r="T15" s="88"/>
      <c r="U15" s="161"/>
      <c r="V15" s="88"/>
      <c r="W15" s="161"/>
      <c r="X15" s="88"/>
      <c r="Y15" s="161"/>
      <c r="Z15" s="88"/>
      <c r="AA15" s="161"/>
      <c r="AB15" s="88"/>
      <c r="AC15" s="161"/>
      <c r="AD15" s="88"/>
      <c r="AE15" s="161"/>
      <c r="AF15" s="88"/>
      <c r="AG15" s="161"/>
      <c r="AH15" s="88"/>
      <c r="AI15" s="161"/>
    </row>
    <row r="16" spans="1:35">
      <c r="A16" s="59">
        <f t="shared" si="2"/>
        <v>0</v>
      </c>
      <c r="B16" s="60">
        <f t="shared" si="1"/>
        <v>0</v>
      </c>
      <c r="C16" s="144"/>
      <c r="D16" s="145" t="s">
        <v>79</v>
      </c>
      <c r="E16" s="315" t="s">
        <v>1302</v>
      </c>
      <c r="F16" s="88"/>
      <c r="G16" s="161"/>
      <c r="H16" s="88"/>
      <c r="I16" s="161"/>
      <c r="J16" s="88"/>
      <c r="K16" s="161"/>
      <c r="L16" s="88"/>
      <c r="M16" s="161"/>
      <c r="N16" s="88"/>
      <c r="O16" s="161"/>
      <c r="P16" s="88"/>
      <c r="Q16" s="161"/>
      <c r="R16" s="88"/>
      <c r="S16" s="161"/>
      <c r="T16" s="88"/>
      <c r="U16" s="161"/>
      <c r="V16" s="88"/>
      <c r="W16" s="161"/>
      <c r="X16" s="88"/>
      <c r="Y16" s="161"/>
      <c r="Z16" s="88"/>
      <c r="AA16" s="161"/>
      <c r="AB16" s="88"/>
      <c r="AC16" s="161"/>
      <c r="AD16" s="88"/>
      <c r="AE16" s="161"/>
      <c r="AF16" s="88"/>
      <c r="AG16" s="161"/>
      <c r="AH16" s="88"/>
      <c r="AI16" s="161"/>
    </row>
    <row r="17" spans="1:35">
      <c r="A17" s="59">
        <f t="shared" si="2"/>
        <v>0</v>
      </c>
      <c r="B17" s="60">
        <f t="shared" si="1"/>
        <v>0</v>
      </c>
      <c r="C17" s="144"/>
      <c r="D17" s="145" t="s">
        <v>536</v>
      </c>
      <c r="E17" s="425"/>
      <c r="F17" s="423"/>
      <c r="G17" s="161"/>
      <c r="H17" s="88"/>
      <c r="I17" s="161"/>
      <c r="J17" s="88"/>
      <c r="K17" s="161"/>
      <c r="L17" s="88"/>
      <c r="M17" s="161"/>
      <c r="N17" s="88"/>
      <c r="O17" s="161"/>
      <c r="P17" s="88"/>
      <c r="Q17" s="161"/>
      <c r="R17" s="88"/>
      <c r="S17" s="161"/>
      <c r="T17" s="88"/>
      <c r="U17" s="161"/>
      <c r="V17" s="88"/>
      <c r="W17" s="161"/>
      <c r="X17" s="88"/>
      <c r="Y17" s="161"/>
      <c r="Z17" s="88"/>
      <c r="AA17" s="161"/>
      <c r="AB17" s="88"/>
      <c r="AC17" s="161"/>
      <c r="AD17" s="88"/>
      <c r="AE17" s="161"/>
      <c r="AF17" s="88"/>
      <c r="AG17" s="161"/>
      <c r="AH17" s="88"/>
      <c r="AI17" s="161"/>
    </row>
    <row r="18" spans="1:35">
      <c r="A18" s="59">
        <f t="shared" si="2"/>
        <v>0</v>
      </c>
      <c r="B18" s="60">
        <f t="shared" si="1"/>
        <v>0</v>
      </c>
      <c r="C18" s="144"/>
      <c r="D18" s="145" t="s">
        <v>537</v>
      </c>
      <c r="E18" s="425"/>
      <c r="F18" s="423"/>
      <c r="G18" s="161"/>
      <c r="H18" s="88"/>
      <c r="I18" s="161"/>
      <c r="J18" s="88"/>
      <c r="K18" s="161"/>
      <c r="L18" s="88"/>
      <c r="M18" s="161"/>
      <c r="N18" s="88"/>
      <c r="O18" s="161"/>
      <c r="P18" s="88"/>
      <c r="Q18" s="161"/>
      <c r="R18" s="88"/>
      <c r="S18" s="161"/>
      <c r="T18" s="88"/>
      <c r="U18" s="161"/>
      <c r="V18" s="88"/>
      <c r="W18" s="161"/>
      <c r="X18" s="88"/>
      <c r="Y18" s="161"/>
      <c r="Z18" s="88"/>
      <c r="AA18" s="161"/>
      <c r="AB18" s="88"/>
      <c r="AC18" s="161"/>
      <c r="AD18" s="88"/>
      <c r="AE18" s="161"/>
      <c r="AF18" s="88"/>
      <c r="AG18" s="161"/>
      <c r="AH18" s="88"/>
      <c r="AI18" s="161"/>
    </row>
    <row r="19" spans="1:35" ht="15" thickBot="1">
      <c r="A19" s="76">
        <f t="shared" si="2"/>
        <v>0</v>
      </c>
      <c r="B19" s="77">
        <f t="shared" si="1"/>
        <v>0</v>
      </c>
      <c r="C19" s="164"/>
      <c r="D19" s="407" t="s">
        <v>538</v>
      </c>
      <c r="E19" s="523"/>
      <c r="F19" s="424"/>
      <c r="G19" s="421"/>
      <c r="H19" s="420"/>
      <c r="I19" s="421"/>
      <c r="J19" s="420"/>
      <c r="K19" s="421"/>
      <c r="L19" s="420"/>
      <c r="M19" s="421"/>
      <c r="N19" s="420"/>
      <c r="O19" s="421"/>
      <c r="P19" s="420"/>
      <c r="Q19" s="421"/>
      <c r="R19" s="420"/>
      <c r="S19" s="421"/>
      <c r="T19" s="420"/>
      <c r="U19" s="421"/>
      <c r="V19" s="420"/>
      <c r="W19" s="421"/>
      <c r="X19" s="420"/>
      <c r="Y19" s="421"/>
      <c r="Z19" s="420"/>
      <c r="AA19" s="421"/>
      <c r="AB19" s="420"/>
      <c r="AC19" s="421"/>
      <c r="AD19" s="420"/>
      <c r="AE19" s="421"/>
      <c r="AF19" s="420"/>
      <c r="AG19" s="421"/>
      <c r="AH19" s="420"/>
      <c r="AI19" s="421"/>
    </row>
  </sheetData>
  <mergeCells count="19">
    <mergeCell ref="A1:C1"/>
    <mergeCell ref="F4:G4"/>
    <mergeCell ref="H4:I4"/>
    <mergeCell ref="N4:O4"/>
    <mergeCell ref="P4:Q4"/>
    <mergeCell ref="D1:E1"/>
    <mergeCell ref="D3:E3"/>
    <mergeCell ref="AF4:AG4"/>
    <mergeCell ref="J4:K4"/>
    <mergeCell ref="L4:M4"/>
    <mergeCell ref="D2:E2"/>
    <mergeCell ref="AH4:AI4"/>
    <mergeCell ref="R4:S4"/>
    <mergeCell ref="T4:U4"/>
    <mergeCell ref="V4:W4"/>
    <mergeCell ref="X4:Y4"/>
    <mergeCell ref="Z4:AA4"/>
    <mergeCell ref="AB4:AC4"/>
    <mergeCell ref="AD4:AE4"/>
  </mergeCells>
  <phoneticPr fontId="2" type="noConversion"/>
  <hyperlinks>
    <hyperlink ref="A2" location="'Project Summation'!A1" display="'Project Summation'!A1" xr:uid="{0B70E998-57A8-C948-B82C-ED065C0941F0}"/>
  </hyperlinks>
  <pageMargins left="0.7" right="0.7" top="0.75" bottom="0.75" header="0.3" footer="0.3"/>
  <pageSetup orientation="portrait" horizontalDpi="200" verticalDpi="20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8C891-F332-45E8-9300-DE680293082C}">
  <dimension ref="A1:H135"/>
  <sheetViews>
    <sheetView workbookViewId="0">
      <pane xSplit="5" ySplit="6" topLeftCell="F80" activePane="bottomRight" state="frozen"/>
      <selection activeCell="E10" sqref="E10"/>
      <selection pane="topRight" activeCell="E10" sqref="E10"/>
      <selection pane="bottomLeft" activeCell="E10" sqref="E10"/>
      <selection pane="bottomRight" activeCell="D42" sqref="D42:F47"/>
    </sheetView>
  </sheetViews>
  <sheetFormatPr baseColWidth="10" defaultColWidth="10.83203125" defaultRowHeight="14"/>
  <cols>
    <col min="1" max="2" width="19.33203125" style="4" customWidth="1"/>
    <col min="3" max="3" width="16" style="109" customWidth="1"/>
    <col min="4" max="4" width="11" style="4" customWidth="1"/>
    <col min="5" max="5" width="9.1640625" style="173" customWidth="1"/>
    <col min="6" max="6" width="77" style="4" customWidth="1"/>
    <col min="7" max="7" width="19.33203125" style="4" customWidth="1"/>
    <col min="8" max="256" width="10.83203125" style="4"/>
    <col min="257" max="258" width="19.33203125" style="4" customWidth="1"/>
    <col min="259" max="259" width="10" style="4" customWidth="1"/>
    <col min="260" max="260" width="7.5" style="4" bestFit="1" customWidth="1"/>
    <col min="261" max="261" width="69.5" style="4" customWidth="1"/>
    <col min="262" max="263" width="19.33203125" style="4" customWidth="1"/>
    <col min="264" max="512" width="10.83203125" style="4"/>
    <col min="513" max="514" width="19.33203125" style="4" customWidth="1"/>
    <col min="515" max="515" width="10" style="4" customWidth="1"/>
    <col min="516" max="516" width="7.5" style="4" bestFit="1" customWidth="1"/>
    <col min="517" max="517" width="69.5" style="4" customWidth="1"/>
    <col min="518" max="519" width="19.33203125" style="4" customWidth="1"/>
    <col min="520" max="768" width="10.83203125" style="4"/>
    <col min="769" max="770" width="19.33203125" style="4" customWidth="1"/>
    <col min="771" max="771" width="10" style="4" customWidth="1"/>
    <col min="772" max="772" width="7.5" style="4" bestFit="1" customWidth="1"/>
    <col min="773" max="773" width="69.5" style="4" customWidth="1"/>
    <col min="774" max="775" width="19.33203125" style="4" customWidth="1"/>
    <col min="776" max="1024" width="10.83203125" style="4"/>
    <col min="1025" max="1026" width="19.33203125" style="4" customWidth="1"/>
    <col min="1027" max="1027" width="10" style="4" customWidth="1"/>
    <col min="1028" max="1028" width="7.5" style="4" bestFit="1" customWidth="1"/>
    <col min="1029" max="1029" width="69.5" style="4" customWidth="1"/>
    <col min="1030" max="1031" width="19.33203125" style="4" customWidth="1"/>
    <col min="1032" max="1280" width="10.83203125" style="4"/>
    <col min="1281" max="1282" width="19.33203125" style="4" customWidth="1"/>
    <col min="1283" max="1283" width="10" style="4" customWidth="1"/>
    <col min="1284" max="1284" width="7.5" style="4" bestFit="1" customWidth="1"/>
    <col min="1285" max="1285" width="69.5" style="4" customWidth="1"/>
    <col min="1286" max="1287" width="19.33203125" style="4" customWidth="1"/>
    <col min="1288" max="1536" width="10.83203125" style="4"/>
    <col min="1537" max="1538" width="19.33203125" style="4" customWidth="1"/>
    <col min="1539" max="1539" width="10" style="4" customWidth="1"/>
    <col min="1540" max="1540" width="7.5" style="4" bestFit="1" customWidth="1"/>
    <col min="1541" max="1541" width="69.5" style="4" customWidth="1"/>
    <col min="1542" max="1543" width="19.33203125" style="4" customWidth="1"/>
    <col min="1544" max="1792" width="10.83203125" style="4"/>
    <col min="1793" max="1794" width="19.33203125" style="4" customWidth="1"/>
    <col min="1795" max="1795" width="10" style="4" customWidth="1"/>
    <col min="1796" max="1796" width="7.5" style="4" bestFit="1" customWidth="1"/>
    <col min="1797" max="1797" width="69.5" style="4" customWidth="1"/>
    <col min="1798" max="1799" width="19.33203125" style="4" customWidth="1"/>
    <col min="1800" max="2048" width="10.83203125" style="4"/>
    <col min="2049" max="2050" width="19.33203125" style="4" customWidth="1"/>
    <col min="2051" max="2051" width="10" style="4" customWidth="1"/>
    <col min="2052" max="2052" width="7.5" style="4" bestFit="1" customWidth="1"/>
    <col min="2053" max="2053" width="69.5" style="4" customWidth="1"/>
    <col min="2054" max="2055" width="19.33203125" style="4" customWidth="1"/>
    <col min="2056" max="2304" width="10.83203125" style="4"/>
    <col min="2305" max="2306" width="19.33203125" style="4" customWidth="1"/>
    <col min="2307" max="2307" width="10" style="4" customWidth="1"/>
    <col min="2308" max="2308" width="7.5" style="4" bestFit="1" customWidth="1"/>
    <col min="2309" max="2309" width="69.5" style="4" customWidth="1"/>
    <col min="2310" max="2311" width="19.33203125" style="4" customWidth="1"/>
    <col min="2312" max="2560" width="10.83203125" style="4"/>
    <col min="2561" max="2562" width="19.33203125" style="4" customWidth="1"/>
    <col min="2563" max="2563" width="10" style="4" customWidth="1"/>
    <col min="2564" max="2564" width="7.5" style="4" bestFit="1" customWidth="1"/>
    <col min="2565" max="2565" width="69.5" style="4" customWidth="1"/>
    <col min="2566" max="2567" width="19.33203125" style="4" customWidth="1"/>
    <col min="2568" max="2816" width="10.83203125" style="4"/>
    <col min="2817" max="2818" width="19.33203125" style="4" customWidth="1"/>
    <col min="2819" max="2819" width="10" style="4" customWidth="1"/>
    <col min="2820" max="2820" width="7.5" style="4" bestFit="1" customWidth="1"/>
    <col min="2821" max="2821" width="69.5" style="4" customWidth="1"/>
    <col min="2822" max="2823" width="19.33203125" style="4" customWidth="1"/>
    <col min="2824" max="3072" width="10.83203125" style="4"/>
    <col min="3073" max="3074" width="19.33203125" style="4" customWidth="1"/>
    <col min="3075" max="3075" width="10" style="4" customWidth="1"/>
    <col min="3076" max="3076" width="7.5" style="4" bestFit="1" customWidth="1"/>
    <col min="3077" max="3077" width="69.5" style="4" customWidth="1"/>
    <col min="3078" max="3079" width="19.33203125" style="4" customWidth="1"/>
    <col min="3080" max="3328" width="10.83203125" style="4"/>
    <col min="3329" max="3330" width="19.33203125" style="4" customWidth="1"/>
    <col min="3331" max="3331" width="10" style="4" customWidth="1"/>
    <col min="3332" max="3332" width="7.5" style="4" bestFit="1" customWidth="1"/>
    <col min="3333" max="3333" width="69.5" style="4" customWidth="1"/>
    <col min="3334" max="3335" width="19.33203125" style="4" customWidth="1"/>
    <col min="3336" max="3584" width="10.83203125" style="4"/>
    <col min="3585" max="3586" width="19.33203125" style="4" customWidth="1"/>
    <col min="3587" max="3587" width="10" style="4" customWidth="1"/>
    <col min="3588" max="3588" width="7.5" style="4" bestFit="1" customWidth="1"/>
    <col min="3589" max="3589" width="69.5" style="4" customWidth="1"/>
    <col min="3590" max="3591" width="19.33203125" style="4" customWidth="1"/>
    <col min="3592" max="3840" width="10.83203125" style="4"/>
    <col min="3841" max="3842" width="19.33203125" style="4" customWidth="1"/>
    <col min="3843" max="3843" width="10" style="4" customWidth="1"/>
    <col min="3844" max="3844" width="7.5" style="4" bestFit="1" customWidth="1"/>
    <col min="3845" max="3845" width="69.5" style="4" customWidth="1"/>
    <col min="3846" max="3847" width="19.33203125" style="4" customWidth="1"/>
    <col min="3848" max="4096" width="10.83203125" style="4"/>
    <col min="4097" max="4098" width="19.33203125" style="4" customWidth="1"/>
    <col min="4099" max="4099" width="10" style="4" customWidth="1"/>
    <col min="4100" max="4100" width="7.5" style="4" bestFit="1" customWidth="1"/>
    <col min="4101" max="4101" width="69.5" style="4" customWidth="1"/>
    <col min="4102" max="4103" width="19.33203125" style="4" customWidth="1"/>
    <col min="4104" max="4352" width="10.83203125" style="4"/>
    <col min="4353" max="4354" width="19.33203125" style="4" customWidth="1"/>
    <col min="4355" max="4355" width="10" style="4" customWidth="1"/>
    <col min="4356" max="4356" width="7.5" style="4" bestFit="1" customWidth="1"/>
    <col min="4357" max="4357" width="69.5" style="4" customWidth="1"/>
    <col min="4358" max="4359" width="19.33203125" style="4" customWidth="1"/>
    <col min="4360" max="4608" width="10.83203125" style="4"/>
    <col min="4609" max="4610" width="19.33203125" style="4" customWidth="1"/>
    <col min="4611" max="4611" width="10" style="4" customWidth="1"/>
    <col min="4612" max="4612" width="7.5" style="4" bestFit="1" customWidth="1"/>
    <col min="4613" max="4613" width="69.5" style="4" customWidth="1"/>
    <col min="4614" max="4615" width="19.33203125" style="4" customWidth="1"/>
    <col min="4616" max="4864" width="10.83203125" style="4"/>
    <col min="4865" max="4866" width="19.33203125" style="4" customWidth="1"/>
    <col min="4867" max="4867" width="10" style="4" customWidth="1"/>
    <col min="4868" max="4868" width="7.5" style="4" bestFit="1" customWidth="1"/>
    <col min="4869" max="4869" width="69.5" style="4" customWidth="1"/>
    <col min="4870" max="4871" width="19.33203125" style="4" customWidth="1"/>
    <col min="4872" max="5120" width="10.83203125" style="4"/>
    <col min="5121" max="5122" width="19.33203125" style="4" customWidth="1"/>
    <col min="5123" max="5123" width="10" style="4" customWidth="1"/>
    <col min="5124" max="5124" width="7.5" style="4" bestFit="1" customWidth="1"/>
    <col min="5125" max="5125" width="69.5" style="4" customWidth="1"/>
    <col min="5126" max="5127" width="19.33203125" style="4" customWidth="1"/>
    <col min="5128" max="5376" width="10.83203125" style="4"/>
    <col min="5377" max="5378" width="19.33203125" style="4" customWidth="1"/>
    <col min="5379" max="5379" width="10" style="4" customWidth="1"/>
    <col min="5380" max="5380" width="7.5" style="4" bestFit="1" customWidth="1"/>
    <col min="5381" max="5381" width="69.5" style="4" customWidth="1"/>
    <col min="5382" max="5383" width="19.33203125" style="4" customWidth="1"/>
    <col min="5384" max="5632" width="10.83203125" style="4"/>
    <col min="5633" max="5634" width="19.33203125" style="4" customWidth="1"/>
    <col min="5635" max="5635" width="10" style="4" customWidth="1"/>
    <col min="5636" max="5636" width="7.5" style="4" bestFit="1" customWidth="1"/>
    <col min="5637" max="5637" width="69.5" style="4" customWidth="1"/>
    <col min="5638" max="5639" width="19.33203125" style="4" customWidth="1"/>
    <col min="5640" max="5888" width="10.83203125" style="4"/>
    <col min="5889" max="5890" width="19.33203125" style="4" customWidth="1"/>
    <col min="5891" max="5891" width="10" style="4" customWidth="1"/>
    <col min="5892" max="5892" width="7.5" style="4" bestFit="1" customWidth="1"/>
    <col min="5893" max="5893" width="69.5" style="4" customWidth="1"/>
    <col min="5894" max="5895" width="19.33203125" style="4" customWidth="1"/>
    <col min="5896" max="6144" width="10.83203125" style="4"/>
    <col min="6145" max="6146" width="19.33203125" style="4" customWidth="1"/>
    <col min="6147" max="6147" width="10" style="4" customWidth="1"/>
    <col min="6148" max="6148" width="7.5" style="4" bestFit="1" customWidth="1"/>
    <col min="6149" max="6149" width="69.5" style="4" customWidth="1"/>
    <col min="6150" max="6151" width="19.33203125" style="4" customWidth="1"/>
    <col min="6152" max="6400" width="10.83203125" style="4"/>
    <col min="6401" max="6402" width="19.33203125" style="4" customWidth="1"/>
    <col min="6403" max="6403" width="10" style="4" customWidth="1"/>
    <col min="6404" max="6404" width="7.5" style="4" bestFit="1" customWidth="1"/>
    <col min="6405" max="6405" width="69.5" style="4" customWidth="1"/>
    <col min="6406" max="6407" width="19.33203125" style="4" customWidth="1"/>
    <col min="6408" max="6656" width="10.83203125" style="4"/>
    <col min="6657" max="6658" width="19.33203125" style="4" customWidth="1"/>
    <col min="6659" max="6659" width="10" style="4" customWidth="1"/>
    <col min="6660" max="6660" width="7.5" style="4" bestFit="1" customWidth="1"/>
    <col min="6661" max="6661" width="69.5" style="4" customWidth="1"/>
    <col min="6662" max="6663" width="19.33203125" style="4" customWidth="1"/>
    <col min="6664" max="6912" width="10.83203125" style="4"/>
    <col min="6913" max="6914" width="19.33203125" style="4" customWidth="1"/>
    <col min="6915" max="6915" width="10" style="4" customWidth="1"/>
    <col min="6916" max="6916" width="7.5" style="4" bestFit="1" customWidth="1"/>
    <col min="6917" max="6917" width="69.5" style="4" customWidth="1"/>
    <col min="6918" max="6919" width="19.33203125" style="4" customWidth="1"/>
    <col min="6920" max="7168" width="10.83203125" style="4"/>
    <col min="7169" max="7170" width="19.33203125" style="4" customWidth="1"/>
    <col min="7171" max="7171" width="10" style="4" customWidth="1"/>
    <col min="7172" max="7172" width="7.5" style="4" bestFit="1" customWidth="1"/>
    <col min="7173" max="7173" width="69.5" style="4" customWidth="1"/>
    <col min="7174" max="7175" width="19.33203125" style="4" customWidth="1"/>
    <col min="7176" max="7424" width="10.83203125" style="4"/>
    <col min="7425" max="7426" width="19.33203125" style="4" customWidth="1"/>
    <col min="7427" max="7427" width="10" style="4" customWidth="1"/>
    <col min="7428" max="7428" width="7.5" style="4" bestFit="1" customWidth="1"/>
    <col min="7429" max="7429" width="69.5" style="4" customWidth="1"/>
    <col min="7430" max="7431" width="19.33203125" style="4" customWidth="1"/>
    <col min="7432" max="7680" width="10.83203125" style="4"/>
    <col min="7681" max="7682" width="19.33203125" style="4" customWidth="1"/>
    <col min="7683" max="7683" width="10" style="4" customWidth="1"/>
    <col min="7684" max="7684" width="7.5" style="4" bestFit="1" customWidth="1"/>
    <col min="7685" max="7685" width="69.5" style="4" customWidth="1"/>
    <col min="7686" max="7687" width="19.33203125" style="4" customWidth="1"/>
    <col min="7688" max="7936" width="10.83203125" style="4"/>
    <col min="7937" max="7938" width="19.33203125" style="4" customWidth="1"/>
    <col min="7939" max="7939" width="10" style="4" customWidth="1"/>
    <col min="7940" max="7940" width="7.5" style="4" bestFit="1" customWidth="1"/>
    <col min="7941" max="7941" width="69.5" style="4" customWidth="1"/>
    <col min="7942" max="7943" width="19.33203125" style="4" customWidth="1"/>
    <col min="7944" max="8192" width="10.83203125" style="4"/>
    <col min="8193" max="8194" width="19.33203125" style="4" customWidth="1"/>
    <col min="8195" max="8195" width="10" style="4" customWidth="1"/>
    <col min="8196" max="8196" width="7.5" style="4" bestFit="1" customWidth="1"/>
    <col min="8197" max="8197" width="69.5" style="4" customWidth="1"/>
    <col min="8198" max="8199" width="19.33203125" style="4" customWidth="1"/>
    <col min="8200" max="8448" width="10.83203125" style="4"/>
    <col min="8449" max="8450" width="19.33203125" style="4" customWidth="1"/>
    <col min="8451" max="8451" width="10" style="4" customWidth="1"/>
    <col min="8452" max="8452" width="7.5" style="4" bestFit="1" customWidth="1"/>
    <col min="8453" max="8453" width="69.5" style="4" customWidth="1"/>
    <col min="8454" max="8455" width="19.33203125" style="4" customWidth="1"/>
    <col min="8456" max="8704" width="10.83203125" style="4"/>
    <col min="8705" max="8706" width="19.33203125" style="4" customWidth="1"/>
    <col min="8707" max="8707" width="10" style="4" customWidth="1"/>
    <col min="8708" max="8708" width="7.5" style="4" bestFit="1" customWidth="1"/>
    <col min="8709" max="8709" width="69.5" style="4" customWidth="1"/>
    <col min="8710" max="8711" width="19.33203125" style="4" customWidth="1"/>
    <col min="8712" max="8960" width="10.83203125" style="4"/>
    <col min="8961" max="8962" width="19.33203125" style="4" customWidth="1"/>
    <col min="8963" max="8963" width="10" style="4" customWidth="1"/>
    <col min="8964" max="8964" width="7.5" style="4" bestFit="1" customWidth="1"/>
    <col min="8965" max="8965" width="69.5" style="4" customWidth="1"/>
    <col min="8966" max="8967" width="19.33203125" style="4" customWidth="1"/>
    <col min="8968" max="9216" width="10.83203125" style="4"/>
    <col min="9217" max="9218" width="19.33203125" style="4" customWidth="1"/>
    <col min="9219" max="9219" width="10" style="4" customWidth="1"/>
    <col min="9220" max="9220" width="7.5" style="4" bestFit="1" customWidth="1"/>
    <col min="9221" max="9221" width="69.5" style="4" customWidth="1"/>
    <col min="9222" max="9223" width="19.33203125" style="4" customWidth="1"/>
    <col min="9224" max="9472" width="10.83203125" style="4"/>
    <col min="9473" max="9474" width="19.33203125" style="4" customWidth="1"/>
    <col min="9475" max="9475" width="10" style="4" customWidth="1"/>
    <col min="9476" max="9476" width="7.5" style="4" bestFit="1" customWidth="1"/>
    <col min="9477" max="9477" width="69.5" style="4" customWidth="1"/>
    <col min="9478" max="9479" width="19.33203125" style="4" customWidth="1"/>
    <col min="9480" max="9728" width="10.83203125" style="4"/>
    <col min="9729" max="9730" width="19.33203125" style="4" customWidth="1"/>
    <col min="9731" max="9731" width="10" style="4" customWidth="1"/>
    <col min="9732" max="9732" width="7.5" style="4" bestFit="1" customWidth="1"/>
    <col min="9733" max="9733" width="69.5" style="4" customWidth="1"/>
    <col min="9734" max="9735" width="19.33203125" style="4" customWidth="1"/>
    <col min="9736" max="9984" width="10.83203125" style="4"/>
    <col min="9985" max="9986" width="19.33203125" style="4" customWidth="1"/>
    <col min="9987" max="9987" width="10" style="4" customWidth="1"/>
    <col min="9988" max="9988" width="7.5" style="4" bestFit="1" customWidth="1"/>
    <col min="9989" max="9989" width="69.5" style="4" customWidth="1"/>
    <col min="9990" max="9991" width="19.33203125" style="4" customWidth="1"/>
    <col min="9992" max="10240" width="10.83203125" style="4"/>
    <col min="10241" max="10242" width="19.33203125" style="4" customWidth="1"/>
    <col min="10243" max="10243" width="10" style="4" customWidth="1"/>
    <col min="10244" max="10244" width="7.5" style="4" bestFit="1" customWidth="1"/>
    <col min="10245" max="10245" width="69.5" style="4" customWidth="1"/>
    <col min="10246" max="10247" width="19.33203125" style="4" customWidth="1"/>
    <col min="10248" max="10496" width="10.83203125" style="4"/>
    <col min="10497" max="10498" width="19.33203125" style="4" customWidth="1"/>
    <col min="10499" max="10499" width="10" style="4" customWidth="1"/>
    <col min="10500" max="10500" width="7.5" style="4" bestFit="1" customWidth="1"/>
    <col min="10501" max="10501" width="69.5" style="4" customWidth="1"/>
    <col min="10502" max="10503" width="19.33203125" style="4" customWidth="1"/>
    <col min="10504" max="10752" width="10.83203125" style="4"/>
    <col min="10753" max="10754" width="19.33203125" style="4" customWidth="1"/>
    <col min="10755" max="10755" width="10" style="4" customWidth="1"/>
    <col min="10756" max="10756" width="7.5" style="4" bestFit="1" customWidth="1"/>
    <col min="10757" max="10757" width="69.5" style="4" customWidth="1"/>
    <col min="10758" max="10759" width="19.33203125" style="4" customWidth="1"/>
    <col min="10760" max="11008" width="10.83203125" style="4"/>
    <col min="11009" max="11010" width="19.33203125" style="4" customWidth="1"/>
    <col min="11011" max="11011" width="10" style="4" customWidth="1"/>
    <col min="11012" max="11012" width="7.5" style="4" bestFit="1" customWidth="1"/>
    <col min="11013" max="11013" width="69.5" style="4" customWidth="1"/>
    <col min="11014" max="11015" width="19.33203125" style="4" customWidth="1"/>
    <col min="11016" max="11264" width="10.83203125" style="4"/>
    <col min="11265" max="11266" width="19.33203125" style="4" customWidth="1"/>
    <col min="11267" max="11267" width="10" style="4" customWidth="1"/>
    <col min="11268" max="11268" width="7.5" style="4" bestFit="1" customWidth="1"/>
    <col min="11269" max="11269" width="69.5" style="4" customWidth="1"/>
    <col min="11270" max="11271" width="19.33203125" style="4" customWidth="1"/>
    <col min="11272" max="11520" width="10.83203125" style="4"/>
    <col min="11521" max="11522" width="19.33203125" style="4" customWidth="1"/>
    <col min="11523" max="11523" width="10" style="4" customWidth="1"/>
    <col min="11524" max="11524" width="7.5" style="4" bestFit="1" customWidth="1"/>
    <col min="11525" max="11525" width="69.5" style="4" customWidth="1"/>
    <col min="11526" max="11527" width="19.33203125" style="4" customWidth="1"/>
    <col min="11528" max="11776" width="10.83203125" style="4"/>
    <col min="11777" max="11778" width="19.33203125" style="4" customWidth="1"/>
    <col min="11779" max="11779" width="10" style="4" customWidth="1"/>
    <col min="11780" max="11780" width="7.5" style="4" bestFit="1" customWidth="1"/>
    <col min="11781" max="11781" width="69.5" style="4" customWidth="1"/>
    <col min="11782" max="11783" width="19.33203125" style="4" customWidth="1"/>
    <col min="11784" max="12032" width="10.83203125" style="4"/>
    <col min="12033" max="12034" width="19.33203125" style="4" customWidth="1"/>
    <col min="12035" max="12035" width="10" style="4" customWidth="1"/>
    <col min="12036" max="12036" width="7.5" style="4" bestFit="1" customWidth="1"/>
    <col min="12037" max="12037" width="69.5" style="4" customWidth="1"/>
    <col min="12038" max="12039" width="19.33203125" style="4" customWidth="1"/>
    <col min="12040" max="12288" width="10.83203125" style="4"/>
    <col min="12289" max="12290" width="19.33203125" style="4" customWidth="1"/>
    <col min="12291" max="12291" width="10" style="4" customWidth="1"/>
    <col min="12292" max="12292" width="7.5" style="4" bestFit="1" customWidth="1"/>
    <col min="12293" max="12293" width="69.5" style="4" customWidth="1"/>
    <col min="12294" max="12295" width="19.33203125" style="4" customWidth="1"/>
    <col min="12296" max="12544" width="10.83203125" style="4"/>
    <col min="12545" max="12546" width="19.33203125" style="4" customWidth="1"/>
    <col min="12547" max="12547" width="10" style="4" customWidth="1"/>
    <col min="12548" max="12548" width="7.5" style="4" bestFit="1" customWidth="1"/>
    <col min="12549" max="12549" width="69.5" style="4" customWidth="1"/>
    <col min="12550" max="12551" width="19.33203125" style="4" customWidth="1"/>
    <col min="12552" max="12800" width="10.83203125" style="4"/>
    <col min="12801" max="12802" width="19.33203125" style="4" customWidth="1"/>
    <col min="12803" max="12803" width="10" style="4" customWidth="1"/>
    <col min="12804" max="12804" width="7.5" style="4" bestFit="1" customWidth="1"/>
    <col min="12805" max="12805" width="69.5" style="4" customWidth="1"/>
    <col min="12806" max="12807" width="19.33203125" style="4" customWidth="1"/>
    <col min="12808" max="13056" width="10.83203125" style="4"/>
    <col min="13057" max="13058" width="19.33203125" style="4" customWidth="1"/>
    <col min="13059" max="13059" width="10" style="4" customWidth="1"/>
    <col min="13060" max="13060" width="7.5" style="4" bestFit="1" customWidth="1"/>
    <col min="13061" max="13061" width="69.5" style="4" customWidth="1"/>
    <col min="13062" max="13063" width="19.33203125" style="4" customWidth="1"/>
    <col min="13064" max="13312" width="10.83203125" style="4"/>
    <col min="13313" max="13314" width="19.33203125" style="4" customWidth="1"/>
    <col min="13315" max="13315" width="10" style="4" customWidth="1"/>
    <col min="13316" max="13316" width="7.5" style="4" bestFit="1" customWidth="1"/>
    <col min="13317" max="13317" width="69.5" style="4" customWidth="1"/>
    <col min="13318" max="13319" width="19.33203125" style="4" customWidth="1"/>
    <col min="13320" max="13568" width="10.83203125" style="4"/>
    <col min="13569" max="13570" width="19.33203125" style="4" customWidth="1"/>
    <col min="13571" max="13571" width="10" style="4" customWidth="1"/>
    <col min="13572" max="13572" width="7.5" style="4" bestFit="1" customWidth="1"/>
    <col min="13573" max="13573" width="69.5" style="4" customWidth="1"/>
    <col min="13574" max="13575" width="19.33203125" style="4" customWidth="1"/>
    <col min="13576" max="13824" width="10.83203125" style="4"/>
    <col min="13825" max="13826" width="19.33203125" style="4" customWidth="1"/>
    <col min="13827" max="13827" width="10" style="4" customWidth="1"/>
    <col min="13828" max="13828" width="7.5" style="4" bestFit="1" customWidth="1"/>
    <col min="13829" max="13829" width="69.5" style="4" customWidth="1"/>
    <col min="13830" max="13831" width="19.33203125" style="4" customWidth="1"/>
    <col min="13832" max="14080" width="10.83203125" style="4"/>
    <col min="14081" max="14082" width="19.33203125" style="4" customWidth="1"/>
    <col min="14083" max="14083" width="10" style="4" customWidth="1"/>
    <col min="14084" max="14084" width="7.5" style="4" bestFit="1" customWidth="1"/>
    <col min="14085" max="14085" width="69.5" style="4" customWidth="1"/>
    <col min="14086" max="14087" width="19.33203125" style="4" customWidth="1"/>
    <col min="14088" max="14336" width="10.83203125" style="4"/>
    <col min="14337" max="14338" width="19.33203125" style="4" customWidth="1"/>
    <col min="14339" max="14339" width="10" style="4" customWidth="1"/>
    <col min="14340" max="14340" width="7.5" style="4" bestFit="1" customWidth="1"/>
    <col min="14341" max="14341" width="69.5" style="4" customWidth="1"/>
    <col min="14342" max="14343" width="19.33203125" style="4" customWidth="1"/>
    <col min="14344" max="14592" width="10.83203125" style="4"/>
    <col min="14593" max="14594" width="19.33203125" style="4" customWidth="1"/>
    <col min="14595" max="14595" width="10" style="4" customWidth="1"/>
    <col min="14596" max="14596" width="7.5" style="4" bestFit="1" customWidth="1"/>
    <col min="14597" max="14597" width="69.5" style="4" customWidth="1"/>
    <col min="14598" max="14599" width="19.33203125" style="4" customWidth="1"/>
    <col min="14600" max="14848" width="10.83203125" style="4"/>
    <col min="14849" max="14850" width="19.33203125" style="4" customWidth="1"/>
    <col min="14851" max="14851" width="10" style="4" customWidth="1"/>
    <col min="14852" max="14852" width="7.5" style="4" bestFit="1" customWidth="1"/>
    <col min="14853" max="14853" width="69.5" style="4" customWidth="1"/>
    <col min="14854" max="14855" width="19.33203125" style="4" customWidth="1"/>
    <col min="14856" max="15104" width="10.83203125" style="4"/>
    <col min="15105" max="15106" width="19.33203125" style="4" customWidth="1"/>
    <col min="15107" max="15107" width="10" style="4" customWidth="1"/>
    <col min="15108" max="15108" width="7.5" style="4" bestFit="1" customWidth="1"/>
    <col min="15109" max="15109" width="69.5" style="4" customWidth="1"/>
    <col min="15110" max="15111" width="19.33203125" style="4" customWidth="1"/>
    <col min="15112" max="15360" width="10.83203125" style="4"/>
    <col min="15361" max="15362" width="19.33203125" style="4" customWidth="1"/>
    <col min="15363" max="15363" width="10" style="4" customWidth="1"/>
    <col min="15364" max="15364" width="7.5" style="4" bestFit="1" customWidth="1"/>
    <col min="15365" max="15365" width="69.5" style="4" customWidth="1"/>
    <col min="15366" max="15367" width="19.33203125" style="4" customWidth="1"/>
    <col min="15368" max="15616" width="10.83203125" style="4"/>
    <col min="15617" max="15618" width="19.33203125" style="4" customWidth="1"/>
    <col min="15619" max="15619" width="10" style="4" customWidth="1"/>
    <col min="15620" max="15620" width="7.5" style="4" bestFit="1" customWidth="1"/>
    <col min="15621" max="15621" width="69.5" style="4" customWidth="1"/>
    <col min="15622" max="15623" width="19.33203125" style="4" customWidth="1"/>
    <col min="15624" max="15872" width="10.83203125" style="4"/>
    <col min="15873" max="15874" width="19.33203125" style="4" customWidth="1"/>
    <col min="15875" max="15875" width="10" style="4" customWidth="1"/>
    <col min="15876" max="15876" width="7.5" style="4" bestFit="1" customWidth="1"/>
    <col min="15877" max="15877" width="69.5" style="4" customWidth="1"/>
    <col min="15878" max="15879" width="19.33203125" style="4" customWidth="1"/>
    <col min="15880" max="16128" width="10.83203125" style="4"/>
    <col min="16129" max="16130" width="19.33203125" style="4" customWidth="1"/>
    <col min="16131" max="16131" width="10" style="4" customWidth="1"/>
    <col min="16132" max="16132" width="7.5" style="4" bestFit="1" customWidth="1"/>
    <col min="16133" max="16133" width="69.5" style="4" customWidth="1"/>
    <col min="16134" max="16135" width="19.33203125" style="4" customWidth="1"/>
    <col min="16136" max="16384" width="10.83203125" style="4"/>
  </cols>
  <sheetData>
    <row r="1" spans="1:8" ht="15" thickBot="1">
      <c r="A1" s="464" t="str">
        <f>'Project Info'!B1</f>
        <v>City of Franklin and Southampton County, Virginia</v>
      </c>
      <c r="B1" s="464"/>
      <c r="C1" s="464"/>
      <c r="D1" s="464" t="s">
        <v>833</v>
      </c>
      <c r="E1" s="464"/>
    </row>
    <row r="2" spans="1:8" ht="19" customHeight="1" thickBot="1">
      <c r="A2" s="270">
        <f>A3+B3</f>
        <v>0</v>
      </c>
      <c r="B2" s="119"/>
      <c r="C2" s="24"/>
      <c r="D2" s="465" t="s">
        <v>9</v>
      </c>
      <c r="E2" s="465"/>
      <c r="F2" s="466"/>
      <c r="G2" s="21"/>
      <c r="H2" s="21"/>
    </row>
    <row r="3" spans="1:8" ht="22" customHeight="1" thickBot="1">
      <c r="A3" s="76">
        <f>SUM(A6:A6014)</f>
        <v>0</v>
      </c>
      <c r="B3" s="121">
        <f>SUM(B6:B6014)</f>
        <v>0</v>
      </c>
      <c r="C3" s="29"/>
      <c r="D3" s="467" t="s">
        <v>10</v>
      </c>
      <c r="E3" s="467"/>
      <c r="F3" s="468"/>
      <c r="G3" s="21"/>
      <c r="H3" s="21"/>
    </row>
    <row r="4" spans="1:8" ht="15.75" customHeight="1" thickBot="1">
      <c r="A4" s="33" t="s">
        <v>61</v>
      </c>
      <c r="B4" s="34" t="s">
        <v>61</v>
      </c>
      <c r="C4" s="35" t="s">
        <v>62</v>
      </c>
      <c r="D4" s="36"/>
      <c r="E4" s="36"/>
      <c r="F4" s="124"/>
      <c r="G4" s="497" t="s">
        <v>35</v>
      </c>
      <c r="H4" s="498"/>
    </row>
    <row r="5" spans="1:8" ht="15" thickBot="1">
      <c r="A5" s="38" t="s">
        <v>36</v>
      </c>
      <c r="B5" s="39" t="s">
        <v>63</v>
      </c>
      <c r="C5" s="40" t="s">
        <v>64</v>
      </c>
      <c r="D5" s="36"/>
      <c r="E5" s="36"/>
      <c r="F5" s="167"/>
      <c r="G5" s="168" t="s">
        <v>36</v>
      </c>
      <c r="H5" s="169" t="s">
        <v>63</v>
      </c>
    </row>
    <row r="6" spans="1:8" ht="15">
      <c r="A6" s="84"/>
      <c r="B6" s="85"/>
      <c r="C6" s="86"/>
      <c r="D6" s="157" t="s">
        <v>28</v>
      </c>
      <c r="E6" s="125"/>
      <c r="F6" s="170" t="s">
        <v>65</v>
      </c>
      <c r="G6" s="84"/>
      <c r="H6" s="171"/>
    </row>
    <row r="7" spans="1:8" ht="15">
      <c r="A7" s="51"/>
      <c r="B7" s="52"/>
      <c r="C7" s="58"/>
      <c r="D7" s="157"/>
      <c r="E7" s="125"/>
      <c r="F7" s="172" t="s">
        <v>66</v>
      </c>
      <c r="G7" s="51"/>
      <c r="H7" s="54"/>
    </row>
    <row r="8" spans="1:8" ht="19" customHeight="1">
      <c r="A8" s="51"/>
      <c r="B8" s="52"/>
      <c r="C8" s="58"/>
      <c r="D8" s="447" t="s">
        <v>1242</v>
      </c>
      <c r="E8" s="448">
        <v>1</v>
      </c>
      <c r="F8" s="524" t="s">
        <v>1243</v>
      </c>
      <c r="G8" s="51"/>
      <c r="H8" s="54"/>
    </row>
    <row r="9" spans="1:8" ht="14" customHeight="1">
      <c r="A9" s="59">
        <f>SUMIF($G$5:$IW$5,"Equipment",$G9:$IW9)</f>
        <v>0</v>
      </c>
      <c r="B9" s="60">
        <f>SUMIF($H$5:$IW$5,"Install",$H9:$IW9)</f>
        <v>0</v>
      </c>
      <c r="C9" s="61"/>
      <c r="D9" s="505" t="s">
        <v>68</v>
      </c>
      <c r="E9" s="506"/>
      <c r="F9" s="507"/>
      <c r="G9" s="63"/>
      <c r="H9" s="143"/>
    </row>
    <row r="10" spans="1:8" ht="14" customHeight="1">
      <c r="A10" s="59">
        <f t="shared" ref="A10:A11" si="0">SUMIF($G$5:$IW$5,"Equipment",$G10:$IW10)</f>
        <v>0</v>
      </c>
      <c r="B10" s="60">
        <f t="shared" ref="B10:B11" si="1">SUMIF($H$5:$IW$5,"Install",$H10:$IW10)</f>
        <v>0</v>
      </c>
      <c r="C10" s="61"/>
      <c r="D10" s="505" t="s">
        <v>68</v>
      </c>
      <c r="E10" s="506"/>
      <c r="F10" s="507"/>
      <c r="G10" s="63"/>
      <c r="H10" s="143"/>
    </row>
    <row r="11" spans="1:8" ht="14" customHeight="1">
      <c r="A11" s="59">
        <f t="shared" si="0"/>
        <v>0</v>
      </c>
      <c r="B11" s="60">
        <f t="shared" si="1"/>
        <v>0</v>
      </c>
      <c r="C11" s="61"/>
      <c r="D11" s="505" t="s">
        <v>68</v>
      </c>
      <c r="E11" s="506"/>
      <c r="F11" s="507"/>
      <c r="G11" s="63"/>
      <c r="H11" s="143"/>
    </row>
    <row r="12" spans="1:8" ht="14" customHeight="1">
      <c r="A12" s="51"/>
      <c r="B12" s="52"/>
      <c r="C12" s="58"/>
      <c r="D12" s="16" t="s">
        <v>1242</v>
      </c>
      <c r="E12" s="449">
        <f>E8+1</f>
        <v>2</v>
      </c>
      <c r="F12" s="525" t="s">
        <v>1244</v>
      </c>
      <c r="G12" s="51"/>
      <c r="H12" s="54"/>
    </row>
    <row r="13" spans="1:8" ht="14" customHeight="1">
      <c r="A13" s="59">
        <f t="shared" ref="A13:A30" si="2">SUMIF($G$5:$IW$5,"Equipment",$G13:$IW13)</f>
        <v>0</v>
      </c>
      <c r="B13" s="60">
        <f t="shared" ref="B13:B30" si="3">SUMIF($H$5:$IW$5,"Install",$H13:$IW13)</f>
        <v>0</v>
      </c>
      <c r="C13" s="61"/>
      <c r="D13" s="455"/>
      <c r="E13" s="456"/>
      <c r="F13" s="526" t="s">
        <v>1317</v>
      </c>
      <c r="G13" s="63"/>
      <c r="H13" s="143"/>
    </row>
    <row r="14" spans="1:8" ht="14" customHeight="1">
      <c r="A14" s="59">
        <f t="shared" si="2"/>
        <v>0</v>
      </c>
      <c r="B14" s="60">
        <f t="shared" si="3"/>
        <v>0</v>
      </c>
      <c r="C14" s="61"/>
      <c r="D14" s="455"/>
      <c r="E14" s="456"/>
      <c r="F14" s="526" t="s">
        <v>1318</v>
      </c>
      <c r="G14" s="63"/>
      <c r="H14" s="143"/>
    </row>
    <row r="15" spans="1:8" ht="14" customHeight="1">
      <c r="A15" s="59">
        <f t="shared" si="2"/>
        <v>0</v>
      </c>
      <c r="B15" s="60">
        <f t="shared" si="3"/>
        <v>0</v>
      </c>
      <c r="C15" s="61"/>
      <c r="D15" s="455"/>
      <c r="E15" s="456"/>
      <c r="F15" s="526" t="s">
        <v>1335</v>
      </c>
      <c r="G15" s="63"/>
      <c r="H15" s="143"/>
    </row>
    <row r="16" spans="1:8" ht="14" customHeight="1">
      <c r="A16" s="59">
        <f t="shared" si="2"/>
        <v>0</v>
      </c>
      <c r="B16" s="60">
        <f t="shared" si="3"/>
        <v>0</v>
      </c>
      <c r="C16" s="61"/>
      <c r="D16" s="455"/>
      <c r="E16" s="456"/>
      <c r="F16" s="526" t="s">
        <v>1319</v>
      </c>
      <c r="G16" s="63"/>
      <c r="H16" s="143"/>
    </row>
    <row r="17" spans="1:8" ht="14" customHeight="1">
      <c r="A17" s="59">
        <f t="shared" si="2"/>
        <v>0</v>
      </c>
      <c r="B17" s="60">
        <f t="shared" si="3"/>
        <v>0</v>
      </c>
      <c r="C17" s="61"/>
      <c r="D17" s="455"/>
      <c r="E17" s="456"/>
      <c r="F17" s="527" t="s">
        <v>1320</v>
      </c>
      <c r="G17" s="63"/>
      <c r="H17" s="143"/>
    </row>
    <row r="18" spans="1:8" ht="14" customHeight="1">
      <c r="A18" s="59">
        <f t="shared" si="2"/>
        <v>0</v>
      </c>
      <c r="B18" s="60">
        <f t="shared" si="3"/>
        <v>0</v>
      </c>
      <c r="C18" s="61"/>
      <c r="D18" s="455"/>
      <c r="E18" s="456"/>
      <c r="F18" s="526" t="s">
        <v>1333</v>
      </c>
      <c r="G18" s="63"/>
      <c r="H18" s="143"/>
    </row>
    <row r="19" spans="1:8" ht="14" customHeight="1">
      <c r="A19" s="59">
        <f t="shared" si="2"/>
        <v>0</v>
      </c>
      <c r="B19" s="60">
        <f t="shared" si="3"/>
        <v>0</v>
      </c>
      <c r="C19" s="61"/>
      <c r="D19" s="455"/>
      <c r="E19" s="456"/>
      <c r="F19" s="526" t="s">
        <v>1334</v>
      </c>
      <c r="G19" s="63"/>
      <c r="H19" s="143"/>
    </row>
    <row r="20" spans="1:8" ht="14" customHeight="1">
      <c r="A20" s="59">
        <f t="shared" si="2"/>
        <v>0</v>
      </c>
      <c r="B20" s="60">
        <f t="shared" si="3"/>
        <v>0</v>
      </c>
      <c r="C20" s="61"/>
      <c r="D20" s="455"/>
      <c r="E20" s="456"/>
      <c r="F20" s="526" t="s">
        <v>1336</v>
      </c>
      <c r="G20" s="63"/>
      <c r="H20" s="143"/>
    </row>
    <row r="21" spans="1:8" ht="14" customHeight="1">
      <c r="A21" s="59">
        <f t="shared" si="2"/>
        <v>0</v>
      </c>
      <c r="B21" s="60">
        <f t="shared" si="3"/>
        <v>0</v>
      </c>
      <c r="C21" s="61"/>
      <c r="D21" s="455"/>
      <c r="E21" s="456"/>
      <c r="F21" s="526" t="s">
        <v>1321</v>
      </c>
      <c r="G21" s="63"/>
      <c r="H21" s="143"/>
    </row>
    <row r="22" spans="1:8" ht="14" customHeight="1">
      <c r="A22" s="59">
        <f t="shared" si="2"/>
        <v>0</v>
      </c>
      <c r="B22" s="60">
        <f t="shared" si="3"/>
        <v>0</v>
      </c>
      <c r="C22" s="61"/>
      <c r="D22" s="455"/>
      <c r="E22" s="456"/>
      <c r="F22" s="526" t="s">
        <v>1322</v>
      </c>
      <c r="G22" s="63"/>
      <c r="H22" s="143"/>
    </row>
    <row r="23" spans="1:8" ht="14" customHeight="1">
      <c r="A23" s="59">
        <f t="shared" si="2"/>
        <v>0</v>
      </c>
      <c r="B23" s="60">
        <f t="shared" si="3"/>
        <v>0</v>
      </c>
      <c r="C23" s="61"/>
      <c r="D23" s="455"/>
      <c r="E23" s="456"/>
      <c r="F23" s="526" t="s">
        <v>1323</v>
      </c>
      <c r="G23" s="63"/>
      <c r="H23" s="143"/>
    </row>
    <row r="24" spans="1:8" ht="14" customHeight="1">
      <c r="A24" s="59">
        <f t="shared" si="2"/>
        <v>0</v>
      </c>
      <c r="B24" s="60">
        <f t="shared" si="3"/>
        <v>0</v>
      </c>
      <c r="C24" s="61"/>
      <c r="D24" s="455"/>
      <c r="E24" s="456"/>
      <c r="F24" s="526" t="s">
        <v>1337</v>
      </c>
      <c r="G24" s="63"/>
      <c r="H24" s="143"/>
    </row>
    <row r="25" spans="1:8" ht="14" customHeight="1">
      <c r="A25" s="59">
        <f t="shared" si="2"/>
        <v>0</v>
      </c>
      <c r="B25" s="60">
        <f t="shared" si="3"/>
        <v>0</v>
      </c>
      <c r="C25" s="61"/>
      <c r="D25" s="455"/>
      <c r="E25" s="456"/>
      <c r="F25" s="526" t="s">
        <v>1324</v>
      </c>
      <c r="G25" s="63"/>
      <c r="H25" s="143"/>
    </row>
    <row r="26" spans="1:8" ht="14" customHeight="1">
      <c r="A26" s="59">
        <f t="shared" si="2"/>
        <v>0</v>
      </c>
      <c r="B26" s="60">
        <f t="shared" si="3"/>
        <v>0</v>
      </c>
      <c r="C26" s="61"/>
      <c r="D26" s="455"/>
      <c r="E26" s="456"/>
      <c r="F26" s="526" t="s">
        <v>1325</v>
      </c>
      <c r="G26" s="63"/>
      <c r="H26" s="143"/>
    </row>
    <row r="27" spans="1:8" ht="14" customHeight="1">
      <c r="A27" s="59">
        <f t="shared" si="2"/>
        <v>0</v>
      </c>
      <c r="B27" s="60">
        <f t="shared" si="3"/>
        <v>0</v>
      </c>
      <c r="C27" s="61"/>
      <c r="D27" s="455"/>
      <c r="E27" s="456"/>
      <c r="F27" s="526" t="s">
        <v>1326</v>
      </c>
      <c r="G27" s="63"/>
      <c r="H27" s="143"/>
    </row>
    <row r="28" spans="1:8" ht="14" customHeight="1">
      <c r="A28" s="59">
        <f t="shared" si="2"/>
        <v>0</v>
      </c>
      <c r="B28" s="60">
        <f t="shared" si="3"/>
        <v>0</v>
      </c>
      <c r="C28" s="61"/>
      <c r="D28" s="455"/>
      <c r="E28" s="456"/>
      <c r="F28" s="526" t="s">
        <v>1327</v>
      </c>
      <c r="G28" s="63"/>
      <c r="H28" s="143"/>
    </row>
    <row r="29" spans="1:8" ht="14" customHeight="1">
      <c r="A29" s="59">
        <f t="shared" si="2"/>
        <v>0</v>
      </c>
      <c r="B29" s="60">
        <f t="shared" si="3"/>
        <v>0</v>
      </c>
      <c r="C29" s="61"/>
      <c r="D29" s="455"/>
      <c r="E29" s="456"/>
      <c r="F29" s="526" t="s">
        <v>1338</v>
      </c>
      <c r="G29" s="63"/>
      <c r="H29" s="143"/>
    </row>
    <row r="30" spans="1:8" ht="14" customHeight="1">
      <c r="A30" s="59">
        <f t="shared" si="2"/>
        <v>0</v>
      </c>
      <c r="B30" s="60">
        <f t="shared" si="3"/>
        <v>0</v>
      </c>
      <c r="C30" s="61"/>
      <c r="D30" s="455"/>
      <c r="E30" s="456"/>
      <c r="F30" s="526" t="s">
        <v>1339</v>
      </c>
      <c r="G30" s="63"/>
      <c r="H30" s="143"/>
    </row>
    <row r="31" spans="1:8" ht="14" customHeight="1">
      <c r="A31" s="59">
        <f t="shared" ref="A31:A34" si="4">SUMIF($G$5:$IW$5,"Equipment",$G31:$IW31)</f>
        <v>0</v>
      </c>
      <c r="B31" s="60">
        <f t="shared" ref="B31:B34" si="5">SUMIF($H$5:$IW$5,"Install",$H31:$IW31)</f>
        <v>0</v>
      </c>
      <c r="C31" s="61"/>
      <c r="D31" s="455"/>
      <c r="E31" s="456"/>
      <c r="F31" s="526" t="s">
        <v>1340</v>
      </c>
      <c r="G31" s="63"/>
      <c r="H31" s="143"/>
    </row>
    <row r="32" spans="1:8" ht="14" customHeight="1">
      <c r="A32" s="59">
        <f t="shared" si="4"/>
        <v>0</v>
      </c>
      <c r="B32" s="60">
        <f t="shared" si="5"/>
        <v>0</v>
      </c>
      <c r="C32" s="61"/>
      <c r="D32" s="455"/>
      <c r="E32" s="456"/>
      <c r="F32" s="526" t="s">
        <v>1328</v>
      </c>
      <c r="G32" s="63"/>
      <c r="H32" s="143"/>
    </row>
    <row r="33" spans="1:8" ht="14" customHeight="1">
      <c r="A33" s="59">
        <f t="shared" si="4"/>
        <v>0</v>
      </c>
      <c r="B33" s="60">
        <f t="shared" si="5"/>
        <v>0</v>
      </c>
      <c r="C33" s="61"/>
      <c r="D33" s="455"/>
      <c r="E33" s="456"/>
      <c r="F33" s="526" t="s">
        <v>1329</v>
      </c>
      <c r="G33" s="63"/>
      <c r="H33" s="143"/>
    </row>
    <row r="34" spans="1:8" ht="14" customHeight="1">
      <c r="A34" s="59">
        <f t="shared" si="4"/>
        <v>0</v>
      </c>
      <c r="B34" s="60">
        <f t="shared" si="5"/>
        <v>0</v>
      </c>
      <c r="C34" s="61"/>
      <c r="D34" s="455"/>
      <c r="E34" s="456"/>
      <c r="F34" s="526" t="s">
        <v>1330</v>
      </c>
      <c r="G34" s="63"/>
      <c r="H34" s="143"/>
    </row>
    <row r="35" spans="1:8" ht="15.75" customHeight="1">
      <c r="A35" s="59">
        <f t="shared" ref="A35:A36" si="6">SUMIF($G$5:$IW$5,"Equipment",$G35:$IW35)</f>
        <v>0</v>
      </c>
      <c r="B35" s="60">
        <f t="shared" ref="B35:B36" si="7">SUMIF($H$5:$IW$5,"Install",$H35:$IW35)</f>
        <v>0</v>
      </c>
      <c r="C35" s="61"/>
      <c r="D35" s="455"/>
      <c r="E35" s="456"/>
      <c r="F35" s="526" t="s">
        <v>1331</v>
      </c>
      <c r="G35" s="63"/>
      <c r="H35" s="143"/>
    </row>
    <row r="36" spans="1:8" ht="15.75" customHeight="1">
      <c r="A36" s="59">
        <f t="shared" si="6"/>
        <v>0</v>
      </c>
      <c r="B36" s="60">
        <f t="shared" si="7"/>
        <v>0</v>
      </c>
      <c r="C36" s="61"/>
      <c r="D36" s="521"/>
      <c r="E36" s="522"/>
      <c r="F36" s="526" t="s">
        <v>1332</v>
      </c>
      <c r="G36" s="63"/>
      <c r="H36" s="143"/>
    </row>
    <row r="37" spans="1:8" ht="14" customHeight="1">
      <c r="A37" s="51"/>
      <c r="B37" s="52"/>
      <c r="C37" s="58"/>
      <c r="D37" s="16" t="s">
        <v>1242</v>
      </c>
      <c r="E37" s="449">
        <f>E12+1</f>
        <v>3</v>
      </c>
      <c r="F37" s="525" t="s">
        <v>1245</v>
      </c>
      <c r="G37" s="63"/>
      <c r="H37" s="143"/>
    </row>
    <row r="38" spans="1:8" ht="14" customHeight="1">
      <c r="A38" s="59">
        <f>SUMIF($G$5:$IW$5,"Equipment",$G38:$IW38)</f>
        <v>0</v>
      </c>
      <c r="B38" s="60">
        <f>SUMIF($H$5:$IW$5,"Install",$H38:$IW38)</f>
        <v>0</v>
      </c>
      <c r="C38" s="61"/>
      <c r="D38" s="505" t="s">
        <v>68</v>
      </c>
      <c r="E38" s="506"/>
      <c r="F38" s="507"/>
      <c r="G38" s="63"/>
      <c r="H38" s="143"/>
    </row>
    <row r="39" spans="1:8" ht="14" customHeight="1">
      <c r="A39" s="59">
        <f t="shared" ref="A39:A40" si="8">SUMIF($G$5:$IW$5,"Equipment",$G39:$IW39)</f>
        <v>0</v>
      </c>
      <c r="B39" s="60">
        <f t="shared" ref="B39:B40" si="9">SUMIF($H$5:$IW$5,"Install",$H39:$IW39)</f>
        <v>0</v>
      </c>
      <c r="C39" s="61"/>
      <c r="D39" s="505" t="s">
        <v>68</v>
      </c>
      <c r="E39" s="506"/>
      <c r="F39" s="507"/>
      <c r="G39" s="63"/>
      <c r="H39" s="143"/>
    </row>
    <row r="40" spans="1:8" ht="14" customHeight="1">
      <c r="A40" s="59">
        <f t="shared" si="8"/>
        <v>0</v>
      </c>
      <c r="B40" s="60">
        <f t="shared" si="9"/>
        <v>0</v>
      </c>
      <c r="C40" s="61"/>
      <c r="D40" s="505" t="s">
        <v>68</v>
      </c>
      <c r="E40" s="506"/>
      <c r="F40" s="507"/>
      <c r="G40" s="63"/>
      <c r="H40" s="143"/>
    </row>
    <row r="41" spans="1:8" ht="14" customHeight="1">
      <c r="A41" s="87"/>
      <c r="B41" s="69"/>
      <c r="C41" s="58"/>
      <c r="D41" s="16" t="s">
        <v>1242</v>
      </c>
      <c r="E41" s="449">
        <f>E37+1</f>
        <v>4</v>
      </c>
      <c r="F41" s="525" t="s">
        <v>1310</v>
      </c>
      <c r="G41" s="51"/>
      <c r="H41" s="54"/>
    </row>
    <row r="42" spans="1:8" ht="14" customHeight="1">
      <c r="A42" s="59">
        <f t="shared" ref="A42:A47" si="10">SUMIF($G$5:$IW$5,"Equipment",$G42:$IW42)</f>
        <v>0</v>
      </c>
      <c r="B42" s="60">
        <f t="shared" ref="B42:B47" si="11">SUMIF($H$5:$IW$5,"Install",$H42:$IW42)</f>
        <v>0</v>
      </c>
      <c r="C42" s="61"/>
      <c r="D42" s="511" t="s">
        <v>1246</v>
      </c>
      <c r="E42" s="512"/>
      <c r="F42" s="513"/>
      <c r="G42" s="63"/>
      <c r="H42" s="143"/>
    </row>
    <row r="43" spans="1:8" ht="14" customHeight="1">
      <c r="A43" s="59">
        <f t="shared" si="10"/>
        <v>0</v>
      </c>
      <c r="B43" s="60">
        <f t="shared" si="11"/>
        <v>0</v>
      </c>
      <c r="C43" s="61"/>
      <c r="D43" s="511" t="s">
        <v>1308</v>
      </c>
      <c r="E43" s="512"/>
      <c r="F43" s="513"/>
      <c r="G43" s="63"/>
      <c r="H43" s="143"/>
    </row>
    <row r="44" spans="1:8" ht="14" customHeight="1">
      <c r="A44" s="59">
        <f t="shared" si="10"/>
        <v>0</v>
      </c>
      <c r="B44" s="60">
        <f t="shared" si="11"/>
        <v>0</v>
      </c>
      <c r="C44" s="61"/>
      <c r="D44" s="511" t="s">
        <v>1309</v>
      </c>
      <c r="E44" s="512"/>
      <c r="F44" s="513"/>
      <c r="G44" s="63"/>
      <c r="H44" s="143"/>
    </row>
    <row r="45" spans="1:8" ht="14" customHeight="1">
      <c r="A45" s="59">
        <f t="shared" si="10"/>
        <v>0</v>
      </c>
      <c r="B45" s="60">
        <f t="shared" si="11"/>
        <v>0</v>
      </c>
      <c r="C45" s="61"/>
      <c r="D45" s="505" t="s">
        <v>68</v>
      </c>
      <c r="E45" s="506"/>
      <c r="F45" s="507"/>
      <c r="G45" s="63"/>
      <c r="H45" s="143"/>
    </row>
    <row r="46" spans="1:8" ht="14" customHeight="1">
      <c r="A46" s="59">
        <f t="shared" si="10"/>
        <v>0</v>
      </c>
      <c r="B46" s="60">
        <f t="shared" si="11"/>
        <v>0</v>
      </c>
      <c r="C46" s="61"/>
      <c r="D46" s="505" t="s">
        <v>68</v>
      </c>
      <c r="E46" s="506"/>
      <c r="F46" s="507"/>
      <c r="G46" s="63"/>
      <c r="H46" s="143"/>
    </row>
    <row r="47" spans="1:8" ht="14" customHeight="1">
      <c r="A47" s="59">
        <f t="shared" si="10"/>
        <v>0</v>
      </c>
      <c r="B47" s="60">
        <f t="shared" si="11"/>
        <v>0</v>
      </c>
      <c r="C47" s="61"/>
      <c r="D47" s="505" t="s">
        <v>68</v>
      </c>
      <c r="E47" s="506"/>
      <c r="F47" s="507"/>
      <c r="G47" s="63"/>
      <c r="H47" s="143"/>
    </row>
    <row r="48" spans="1:8" ht="14" customHeight="1">
      <c r="A48" s="87"/>
      <c r="B48" s="69"/>
      <c r="C48" s="58"/>
      <c r="D48" s="447" t="s">
        <v>1242</v>
      </c>
      <c r="E48" s="448">
        <f>E41+1</f>
        <v>5</v>
      </c>
      <c r="F48" s="524" t="s">
        <v>1300</v>
      </c>
      <c r="G48" s="51"/>
      <c r="H48" s="54"/>
    </row>
    <row r="49" spans="1:8" ht="14" customHeight="1">
      <c r="A49" s="59">
        <f t="shared" ref="A49:A54" si="12">SUMIF($G$5:$IW$5,"Equipment",$G49:$IW49)</f>
        <v>0</v>
      </c>
      <c r="B49" s="60">
        <f t="shared" ref="B49:B54" si="13">SUMIF($H$5:$IW$5,"Install",$H49:$IW49)</f>
        <v>0</v>
      </c>
      <c r="C49" s="61"/>
      <c r="D49" s="508" t="s">
        <v>1247</v>
      </c>
      <c r="E49" s="509"/>
      <c r="F49" s="510"/>
      <c r="G49" s="63"/>
      <c r="H49" s="143"/>
    </row>
    <row r="50" spans="1:8" ht="14" customHeight="1">
      <c r="A50" s="59">
        <f t="shared" si="12"/>
        <v>0</v>
      </c>
      <c r="B50" s="60">
        <f t="shared" si="13"/>
        <v>0</v>
      </c>
      <c r="C50" s="61"/>
      <c r="D50" s="508" t="s">
        <v>1248</v>
      </c>
      <c r="E50" s="509"/>
      <c r="F50" s="510"/>
      <c r="G50" s="63"/>
      <c r="H50" s="143"/>
    </row>
    <row r="51" spans="1:8" ht="14" customHeight="1">
      <c r="A51" s="59">
        <f t="shared" si="12"/>
        <v>0</v>
      </c>
      <c r="B51" s="60">
        <f t="shared" si="13"/>
        <v>0</v>
      </c>
      <c r="C51" s="61"/>
      <c r="D51" s="508" t="s">
        <v>1249</v>
      </c>
      <c r="E51" s="509"/>
      <c r="F51" s="510"/>
      <c r="G51" s="63"/>
      <c r="H51" s="143"/>
    </row>
    <row r="52" spans="1:8" ht="14" customHeight="1">
      <c r="A52" s="59">
        <f t="shared" si="12"/>
        <v>0</v>
      </c>
      <c r="B52" s="60">
        <f t="shared" si="13"/>
        <v>0</v>
      </c>
      <c r="C52" s="61"/>
      <c r="D52" s="508" t="s">
        <v>1250</v>
      </c>
      <c r="E52" s="509"/>
      <c r="F52" s="510"/>
      <c r="G52" s="63"/>
      <c r="H52" s="143"/>
    </row>
    <row r="53" spans="1:8" ht="14" customHeight="1">
      <c r="A53" s="59">
        <f t="shared" si="12"/>
        <v>0</v>
      </c>
      <c r="B53" s="60">
        <f t="shared" si="13"/>
        <v>0</v>
      </c>
      <c r="C53" s="61"/>
      <c r="D53" s="505" t="s">
        <v>68</v>
      </c>
      <c r="E53" s="506"/>
      <c r="F53" s="507"/>
      <c r="G53" s="63"/>
      <c r="H53" s="143"/>
    </row>
    <row r="54" spans="1:8" ht="14" customHeight="1">
      <c r="A54" s="59">
        <f t="shared" si="12"/>
        <v>0</v>
      </c>
      <c r="B54" s="60">
        <f t="shared" si="13"/>
        <v>0</v>
      </c>
      <c r="C54" s="61"/>
      <c r="D54" s="505" t="s">
        <v>68</v>
      </c>
      <c r="E54" s="506"/>
      <c r="F54" s="507"/>
      <c r="G54" s="63"/>
      <c r="H54" s="143"/>
    </row>
    <row r="55" spans="1:8" ht="14" customHeight="1">
      <c r="A55" s="87"/>
      <c r="B55" s="69"/>
      <c r="C55" s="58"/>
      <c r="D55" s="447" t="s">
        <v>1242</v>
      </c>
      <c r="E55" s="448">
        <f>E48+1</f>
        <v>6</v>
      </c>
      <c r="F55" s="524" t="s">
        <v>1098</v>
      </c>
      <c r="G55" s="51"/>
      <c r="H55" s="54"/>
    </row>
    <row r="56" spans="1:8" ht="14" customHeight="1">
      <c r="A56" s="59">
        <f t="shared" ref="A56:A60" si="14">SUMIF($G$5:$IW$5,"Equipment",$G56:$IW56)</f>
        <v>0</v>
      </c>
      <c r="B56" s="60">
        <f t="shared" ref="B56:B60" si="15">SUMIF($H$5:$IW$5,"Install",$H56:$IW56)</f>
        <v>0</v>
      </c>
      <c r="C56" s="61"/>
      <c r="D56" s="511" t="s">
        <v>1306</v>
      </c>
      <c r="E56" s="512"/>
      <c r="F56" s="513"/>
      <c r="G56" s="63"/>
      <c r="H56" s="143"/>
    </row>
    <row r="57" spans="1:8" ht="14" customHeight="1">
      <c r="A57" s="59">
        <f t="shared" si="14"/>
        <v>0</v>
      </c>
      <c r="B57" s="60">
        <f t="shared" si="15"/>
        <v>0</v>
      </c>
      <c r="C57" s="61"/>
      <c r="D57" s="511" t="s">
        <v>1307</v>
      </c>
      <c r="E57" s="512"/>
      <c r="F57" s="513"/>
      <c r="G57" s="63"/>
      <c r="H57" s="143"/>
    </row>
    <row r="58" spans="1:8" ht="14" customHeight="1">
      <c r="A58" s="59">
        <f t="shared" si="14"/>
        <v>0</v>
      </c>
      <c r="B58" s="60">
        <f t="shared" si="15"/>
        <v>0</v>
      </c>
      <c r="C58" s="61"/>
      <c r="D58" s="505" t="s">
        <v>68</v>
      </c>
      <c r="E58" s="506"/>
      <c r="F58" s="507"/>
      <c r="G58" s="63"/>
      <c r="H58" s="143"/>
    </row>
    <row r="59" spans="1:8" ht="14" customHeight="1">
      <c r="A59" s="59">
        <f t="shared" si="14"/>
        <v>0</v>
      </c>
      <c r="B59" s="60">
        <f t="shared" si="15"/>
        <v>0</v>
      </c>
      <c r="C59" s="61"/>
      <c r="D59" s="505" t="s">
        <v>68</v>
      </c>
      <c r="E59" s="506"/>
      <c r="F59" s="507"/>
      <c r="G59" s="63"/>
      <c r="H59" s="143"/>
    </row>
    <row r="60" spans="1:8" ht="14" customHeight="1">
      <c r="A60" s="59">
        <f t="shared" si="14"/>
        <v>0</v>
      </c>
      <c r="B60" s="60">
        <f t="shared" si="15"/>
        <v>0</v>
      </c>
      <c r="C60" s="61"/>
      <c r="D60" s="505" t="s">
        <v>68</v>
      </c>
      <c r="E60" s="506"/>
      <c r="F60" s="507"/>
      <c r="G60" s="63"/>
      <c r="H60" s="143"/>
    </row>
    <row r="61" spans="1:8" ht="15" customHeight="1">
      <c r="A61" s="87"/>
      <c r="B61" s="69"/>
      <c r="C61" s="58"/>
      <c r="D61" s="447" t="s">
        <v>1242</v>
      </c>
      <c r="E61" s="448">
        <f>E55+1</f>
        <v>7</v>
      </c>
      <c r="F61" s="525" t="s">
        <v>1316</v>
      </c>
      <c r="G61" s="51"/>
      <c r="H61" s="54"/>
    </row>
    <row r="62" spans="1:8">
      <c r="A62" s="59">
        <f t="shared" ref="A62:A74" si="16">SUMIF($G$5:$IW$5,"Equipment",$G62:$IW62)</f>
        <v>0</v>
      </c>
      <c r="B62" s="60">
        <f t="shared" ref="B62:B79" si="17">SUMIF($H$5:$IW$5,"Install",$H62:$IW62)</f>
        <v>0</v>
      </c>
      <c r="C62" s="61"/>
      <c r="D62" s="511" t="s">
        <v>1251</v>
      </c>
      <c r="E62" s="512"/>
      <c r="F62" s="513"/>
      <c r="G62" s="63"/>
      <c r="H62" s="143"/>
    </row>
    <row r="63" spans="1:8" ht="14" customHeight="1">
      <c r="A63" s="59">
        <f t="shared" si="16"/>
        <v>0</v>
      </c>
      <c r="B63" s="60">
        <f t="shared" si="17"/>
        <v>0</v>
      </c>
      <c r="C63" s="61"/>
      <c r="D63" s="511" t="s">
        <v>1252</v>
      </c>
      <c r="E63" s="512"/>
      <c r="F63" s="513"/>
      <c r="G63" s="63"/>
      <c r="H63" s="143"/>
    </row>
    <row r="64" spans="1:8" ht="15.75" customHeight="1">
      <c r="A64" s="59">
        <f t="shared" si="16"/>
        <v>0</v>
      </c>
      <c r="B64" s="60">
        <f t="shared" si="17"/>
        <v>0</v>
      </c>
      <c r="C64" s="61"/>
      <c r="D64" s="511" t="s">
        <v>1253</v>
      </c>
      <c r="E64" s="512"/>
      <c r="F64" s="513"/>
      <c r="G64" s="63"/>
      <c r="H64" s="143"/>
    </row>
    <row r="65" spans="1:8" ht="15.75" customHeight="1">
      <c r="A65" s="59">
        <f t="shared" si="16"/>
        <v>0</v>
      </c>
      <c r="B65" s="60">
        <f t="shared" si="17"/>
        <v>0</v>
      </c>
      <c r="C65" s="61"/>
      <c r="D65" s="508" t="s">
        <v>1254</v>
      </c>
      <c r="E65" s="509"/>
      <c r="F65" s="510"/>
      <c r="G65" s="63"/>
      <c r="H65" s="143"/>
    </row>
    <row r="66" spans="1:8" ht="15.75" customHeight="1">
      <c r="A66" s="59">
        <f t="shared" si="16"/>
        <v>0</v>
      </c>
      <c r="B66" s="60">
        <f t="shared" si="17"/>
        <v>0</v>
      </c>
      <c r="C66" s="61"/>
      <c r="D66" s="511" t="s">
        <v>1255</v>
      </c>
      <c r="E66" s="512"/>
      <c r="F66" s="513"/>
      <c r="G66" s="63"/>
      <c r="H66" s="143"/>
    </row>
    <row r="67" spans="1:8" ht="15.75" customHeight="1">
      <c r="A67" s="59">
        <f t="shared" si="16"/>
        <v>0</v>
      </c>
      <c r="B67" s="60">
        <f t="shared" si="17"/>
        <v>0</v>
      </c>
      <c r="C67" s="61"/>
      <c r="D67" s="508" t="s">
        <v>1256</v>
      </c>
      <c r="E67" s="509"/>
      <c r="F67" s="510"/>
      <c r="G67" s="63"/>
      <c r="H67" s="143"/>
    </row>
    <row r="68" spans="1:8" ht="15" customHeight="1">
      <c r="A68" s="59">
        <f t="shared" si="16"/>
        <v>0</v>
      </c>
      <c r="B68" s="60">
        <f t="shared" si="17"/>
        <v>0</v>
      </c>
      <c r="C68" s="61"/>
      <c r="D68" s="511" t="s">
        <v>1257</v>
      </c>
      <c r="E68" s="512"/>
      <c r="F68" s="513"/>
      <c r="G68" s="63"/>
      <c r="H68" s="143"/>
    </row>
    <row r="69" spans="1:8" ht="14" customHeight="1">
      <c r="A69" s="59">
        <f t="shared" si="16"/>
        <v>0</v>
      </c>
      <c r="B69" s="60">
        <f t="shared" si="17"/>
        <v>0</v>
      </c>
      <c r="C69" s="61"/>
      <c r="D69" s="508" t="s">
        <v>1258</v>
      </c>
      <c r="E69" s="509"/>
      <c r="F69" s="510"/>
      <c r="G69" s="63"/>
      <c r="H69" s="143"/>
    </row>
    <row r="70" spans="1:8" ht="14" customHeight="1">
      <c r="A70" s="59">
        <f t="shared" si="16"/>
        <v>0</v>
      </c>
      <c r="B70" s="60">
        <f t="shared" si="17"/>
        <v>0</v>
      </c>
      <c r="C70" s="61"/>
      <c r="D70" s="511" t="s">
        <v>1259</v>
      </c>
      <c r="E70" s="512"/>
      <c r="F70" s="513"/>
      <c r="G70" s="63"/>
      <c r="H70" s="143"/>
    </row>
    <row r="71" spans="1:8" ht="15.75" customHeight="1">
      <c r="A71" s="59">
        <f t="shared" si="16"/>
        <v>0</v>
      </c>
      <c r="B71" s="60">
        <f t="shared" si="17"/>
        <v>0</v>
      </c>
      <c r="C71" s="61"/>
      <c r="D71" s="508" t="s">
        <v>1260</v>
      </c>
      <c r="E71" s="509"/>
      <c r="F71" s="510"/>
      <c r="G71" s="63"/>
      <c r="H71" s="143"/>
    </row>
    <row r="72" spans="1:8" ht="15.75" customHeight="1">
      <c r="A72" s="59">
        <f t="shared" si="16"/>
        <v>0</v>
      </c>
      <c r="B72" s="60">
        <f t="shared" si="17"/>
        <v>0</v>
      </c>
      <c r="C72" s="61"/>
      <c r="D72" s="505" t="s">
        <v>68</v>
      </c>
      <c r="E72" s="506"/>
      <c r="F72" s="507"/>
      <c r="G72" s="63"/>
      <c r="H72" s="143"/>
    </row>
    <row r="73" spans="1:8" ht="15.75" customHeight="1">
      <c r="A73" s="59">
        <f t="shared" si="16"/>
        <v>0</v>
      </c>
      <c r="B73" s="60">
        <f t="shared" si="17"/>
        <v>0</v>
      </c>
      <c r="C73" s="61"/>
      <c r="D73" s="505" t="s">
        <v>68</v>
      </c>
      <c r="E73" s="506"/>
      <c r="F73" s="507"/>
      <c r="G73" s="63"/>
      <c r="H73" s="143"/>
    </row>
    <row r="74" spans="1:8" ht="15.75" customHeight="1">
      <c r="A74" s="59">
        <f t="shared" si="16"/>
        <v>0</v>
      </c>
      <c r="B74" s="60">
        <f t="shared" si="17"/>
        <v>0</v>
      </c>
      <c r="C74" s="61"/>
      <c r="D74" s="505" t="s">
        <v>68</v>
      </c>
      <c r="E74" s="506"/>
      <c r="F74" s="507"/>
      <c r="G74" s="63"/>
      <c r="H74" s="143"/>
    </row>
    <row r="75" spans="1:8" ht="15">
      <c r="A75" s="87"/>
      <c r="B75" s="69"/>
      <c r="C75" s="58"/>
      <c r="D75" s="447" t="s">
        <v>1242</v>
      </c>
      <c r="E75" s="448">
        <f>E61+1</f>
        <v>8</v>
      </c>
      <c r="F75" s="524" t="s">
        <v>1301</v>
      </c>
      <c r="G75" s="51"/>
      <c r="H75" s="54"/>
    </row>
    <row r="76" spans="1:8">
      <c r="A76" s="59">
        <f t="shared" ref="A76:A77" si="18">SUMIF($G$5:$IW$5,"Equipment",$G76:$IW76)</f>
        <v>0</v>
      </c>
      <c r="B76" s="60">
        <f t="shared" si="17"/>
        <v>0</v>
      </c>
      <c r="C76" s="61"/>
      <c r="D76" s="508" t="s">
        <v>1261</v>
      </c>
      <c r="E76" s="509"/>
      <c r="F76" s="510"/>
      <c r="G76" s="63"/>
      <c r="H76" s="143"/>
    </row>
    <row r="77" spans="1:8">
      <c r="A77" s="59">
        <f t="shared" si="18"/>
        <v>0</v>
      </c>
      <c r="B77" s="60">
        <f t="shared" si="17"/>
        <v>0</v>
      </c>
      <c r="C77" s="61"/>
      <c r="D77" s="508" t="s">
        <v>1262</v>
      </c>
      <c r="E77" s="509"/>
      <c r="F77" s="510"/>
      <c r="G77" s="63"/>
      <c r="H77" s="143"/>
    </row>
    <row r="78" spans="1:8">
      <c r="A78" s="59">
        <f>SUMIF($G$5:$IW$5,"Equipment",$G78:$IW78)</f>
        <v>0</v>
      </c>
      <c r="B78" s="60">
        <f t="shared" si="17"/>
        <v>0</v>
      </c>
      <c r="C78" s="61"/>
      <c r="D78" s="505" t="s">
        <v>68</v>
      </c>
      <c r="E78" s="506"/>
      <c r="F78" s="507"/>
      <c r="G78" s="63"/>
      <c r="H78" s="143"/>
    </row>
    <row r="79" spans="1:8">
      <c r="A79" s="59">
        <f>SUMIF($G$5:$IW$5,"Equipment",$G79:$IW79)</f>
        <v>0</v>
      </c>
      <c r="B79" s="60">
        <f t="shared" si="17"/>
        <v>0</v>
      </c>
      <c r="C79" s="61"/>
      <c r="D79" s="505" t="s">
        <v>68</v>
      </c>
      <c r="E79" s="506"/>
      <c r="F79" s="507"/>
      <c r="G79" s="63"/>
      <c r="H79" s="143"/>
    </row>
    <row r="80" spans="1:8">
      <c r="A80" s="59">
        <f>SUMIF($G$5:$IW$5,"Equipment",$G80:$IW80)</f>
        <v>0</v>
      </c>
      <c r="B80" s="60">
        <f>SUMIF($H$5:$IW$5,"Install",$H80:$IW80)</f>
        <v>0</v>
      </c>
      <c r="C80" s="61"/>
      <c r="D80" s="505" t="s">
        <v>68</v>
      </c>
      <c r="E80" s="506"/>
      <c r="F80" s="507"/>
      <c r="G80" s="63"/>
      <c r="H80" s="143"/>
    </row>
    <row r="81" spans="1:8" ht="15">
      <c r="A81" s="87"/>
      <c r="B81" s="69"/>
      <c r="C81" s="58"/>
      <c r="D81" s="447" t="s">
        <v>1242</v>
      </c>
      <c r="E81" s="448">
        <f>E75+1</f>
        <v>9</v>
      </c>
      <c r="F81" s="525" t="s">
        <v>1311</v>
      </c>
      <c r="G81" s="51"/>
      <c r="H81" s="54"/>
    </row>
    <row r="82" spans="1:8">
      <c r="A82" s="59">
        <f t="shared" ref="A82:A110" si="19">SUMIF($G$5:$IW$5,"Equipment",$G82:$IW82)</f>
        <v>0</v>
      </c>
      <c r="B82" s="60">
        <f t="shared" ref="B82:B110" si="20">SUMIF($H$5:$IW$5,"Install",$H82:$IW82)</f>
        <v>0</v>
      </c>
      <c r="C82" s="61"/>
      <c r="D82" s="505" t="s">
        <v>68</v>
      </c>
      <c r="E82" s="506"/>
      <c r="F82" s="507"/>
      <c r="G82" s="63"/>
      <c r="H82" s="143"/>
    </row>
    <row r="83" spans="1:8">
      <c r="A83" s="59">
        <f t="shared" si="19"/>
        <v>0</v>
      </c>
      <c r="B83" s="60">
        <f t="shared" si="20"/>
        <v>0</v>
      </c>
      <c r="C83" s="61"/>
      <c r="D83" s="505" t="s">
        <v>68</v>
      </c>
      <c r="E83" s="506"/>
      <c r="F83" s="507"/>
      <c r="G83" s="63"/>
      <c r="H83" s="143"/>
    </row>
    <row r="84" spans="1:8">
      <c r="A84" s="59">
        <f t="shared" si="19"/>
        <v>0</v>
      </c>
      <c r="B84" s="60">
        <f t="shared" si="20"/>
        <v>0</v>
      </c>
      <c r="C84" s="61"/>
      <c r="D84" s="505" t="s">
        <v>68</v>
      </c>
      <c r="E84" s="506"/>
      <c r="F84" s="507"/>
      <c r="G84" s="63"/>
      <c r="H84" s="143"/>
    </row>
    <row r="85" spans="1:8" ht="15">
      <c r="A85" s="87"/>
      <c r="B85" s="69"/>
      <c r="C85" s="58"/>
      <c r="D85" s="447" t="s">
        <v>1242</v>
      </c>
      <c r="E85" s="448">
        <f>E81+1</f>
        <v>10</v>
      </c>
      <c r="F85" s="525" t="s">
        <v>1303</v>
      </c>
      <c r="G85" s="51"/>
      <c r="H85" s="54"/>
    </row>
    <row r="86" spans="1:8" ht="14.5" customHeight="1">
      <c r="A86" s="59">
        <f>SUMIF($G$5:$IW$5,"Equipment",$G86:$IW86)</f>
        <v>0</v>
      </c>
      <c r="B86" s="60">
        <f>SUMIF($H$5:$IW$5,"Install",$H86:$IW86)</f>
        <v>0</v>
      </c>
      <c r="C86" s="61"/>
      <c r="D86" s="505" t="s">
        <v>68</v>
      </c>
      <c r="E86" s="506"/>
      <c r="F86" s="507"/>
      <c r="G86" s="63"/>
      <c r="H86" s="143"/>
    </row>
    <row r="87" spans="1:8" ht="14.5" customHeight="1">
      <c r="A87" s="59">
        <f>SUMIF($G$5:$IW$5,"Equipment",$G87:$IW87)</f>
        <v>0</v>
      </c>
      <c r="B87" s="60">
        <f>SUMIF($H$5:$IW$5,"Install",$H87:$IW87)</f>
        <v>0</v>
      </c>
      <c r="C87" s="61"/>
      <c r="D87" s="505" t="s">
        <v>68</v>
      </c>
      <c r="E87" s="506"/>
      <c r="F87" s="507"/>
      <c r="G87" s="63"/>
      <c r="H87" s="143"/>
    </row>
    <row r="88" spans="1:8">
      <c r="A88" s="59">
        <f>SUMIF($G$5:$IW$5,"Equipment",$G88:$IW88)</f>
        <v>0</v>
      </c>
      <c r="B88" s="60">
        <f>SUMIF($H$5:$IW$5,"Install",$H88:$IW88)</f>
        <v>0</v>
      </c>
      <c r="C88" s="61"/>
      <c r="D88" s="505" t="s">
        <v>68</v>
      </c>
      <c r="E88" s="506"/>
      <c r="F88" s="507"/>
      <c r="G88" s="63"/>
      <c r="H88" s="143"/>
    </row>
    <row r="89" spans="1:8">
      <c r="A89" s="59">
        <f>SUMIF($G$5:$IW$5,"Equipment",$G89:$IW89)</f>
        <v>0</v>
      </c>
      <c r="B89" s="60">
        <f>SUMIF($H$5:$IW$5,"Install",$H89:$IW89)</f>
        <v>0</v>
      </c>
      <c r="C89" s="61"/>
      <c r="D89" s="505" t="s">
        <v>68</v>
      </c>
      <c r="E89" s="506"/>
      <c r="F89" s="507"/>
      <c r="G89" s="63"/>
      <c r="H89" s="143"/>
    </row>
    <row r="90" spans="1:8">
      <c r="A90" s="59">
        <f>SUMIF($G$5:$IW$5,"Equipment",$G90:$IW90)</f>
        <v>0</v>
      </c>
      <c r="B90" s="60">
        <f>SUMIF($H$5:$IW$5,"Install",$H90:$IW90)</f>
        <v>0</v>
      </c>
      <c r="C90" s="61"/>
      <c r="D90" s="505" t="s">
        <v>68</v>
      </c>
      <c r="E90" s="506"/>
      <c r="F90" s="507"/>
      <c r="G90" s="63"/>
      <c r="H90" s="143"/>
    </row>
    <row r="91" spans="1:8" ht="15">
      <c r="A91" s="87"/>
      <c r="B91" s="69"/>
      <c r="C91" s="58"/>
      <c r="D91" s="447" t="s">
        <v>1242</v>
      </c>
      <c r="E91" s="448">
        <f>E85+1</f>
        <v>11</v>
      </c>
      <c r="F91" s="525" t="s">
        <v>1304</v>
      </c>
      <c r="G91" s="51"/>
      <c r="H91" s="54"/>
    </row>
    <row r="92" spans="1:8">
      <c r="A92" s="59">
        <f t="shared" ref="A92:A97" si="21">SUMIF($G$5:$IW$5,"Equipment",$G92:$IW92)</f>
        <v>0</v>
      </c>
      <c r="B92" s="60">
        <f t="shared" ref="B92:B97" si="22">SUMIF($H$5:$IW$5,"Install",$H92:$IW92)</f>
        <v>0</v>
      </c>
      <c r="C92" s="61"/>
      <c r="D92" s="508" t="s">
        <v>1263</v>
      </c>
      <c r="E92" s="509"/>
      <c r="F92" s="510"/>
      <c r="G92" s="63"/>
      <c r="H92" s="143"/>
    </row>
    <row r="93" spans="1:8">
      <c r="A93" s="59">
        <f t="shared" si="21"/>
        <v>0</v>
      </c>
      <c r="B93" s="60">
        <f t="shared" si="22"/>
        <v>0</v>
      </c>
      <c r="C93" s="61"/>
      <c r="D93" s="508" t="s">
        <v>930</v>
      </c>
      <c r="E93" s="509"/>
      <c r="F93" s="510"/>
      <c r="G93" s="63"/>
      <c r="H93" s="143"/>
    </row>
    <row r="94" spans="1:8">
      <c r="A94" s="59">
        <f t="shared" si="21"/>
        <v>0</v>
      </c>
      <c r="B94" s="60">
        <f t="shared" si="22"/>
        <v>0</v>
      </c>
      <c r="C94" s="61"/>
      <c r="D94" s="508" t="s">
        <v>1264</v>
      </c>
      <c r="E94" s="509"/>
      <c r="F94" s="510"/>
      <c r="G94" s="63"/>
      <c r="H94" s="143"/>
    </row>
    <row r="95" spans="1:8">
      <c r="A95" s="59">
        <f t="shared" si="21"/>
        <v>0</v>
      </c>
      <c r="B95" s="60">
        <f t="shared" si="22"/>
        <v>0</v>
      </c>
      <c r="C95" s="61"/>
      <c r="D95" s="505" t="s">
        <v>68</v>
      </c>
      <c r="E95" s="506"/>
      <c r="F95" s="507"/>
      <c r="G95" s="63"/>
      <c r="H95" s="143"/>
    </row>
    <row r="96" spans="1:8">
      <c r="A96" s="59">
        <f t="shared" si="21"/>
        <v>0</v>
      </c>
      <c r="B96" s="60">
        <f t="shared" si="22"/>
        <v>0</v>
      </c>
      <c r="C96" s="61"/>
      <c r="D96" s="505" t="s">
        <v>68</v>
      </c>
      <c r="E96" s="506"/>
      <c r="F96" s="507"/>
      <c r="G96" s="63"/>
      <c r="H96" s="143"/>
    </row>
    <row r="97" spans="1:8">
      <c r="A97" s="59">
        <f t="shared" si="21"/>
        <v>0</v>
      </c>
      <c r="B97" s="60">
        <f t="shared" si="22"/>
        <v>0</v>
      </c>
      <c r="C97" s="61"/>
      <c r="D97" s="505" t="s">
        <v>68</v>
      </c>
      <c r="E97" s="506"/>
      <c r="F97" s="507"/>
      <c r="G97" s="63"/>
      <c r="H97" s="143"/>
    </row>
    <row r="98" spans="1:8" ht="14" customHeight="1">
      <c r="A98" s="87"/>
      <c r="B98" s="69"/>
      <c r="C98" s="58"/>
      <c r="D98" s="447" t="s">
        <v>1242</v>
      </c>
      <c r="E98" s="448">
        <f>E91+1</f>
        <v>12</v>
      </c>
      <c r="F98" s="524" t="s">
        <v>1093</v>
      </c>
      <c r="G98" s="51"/>
      <c r="H98" s="54"/>
    </row>
    <row r="99" spans="1:8" ht="14" customHeight="1">
      <c r="A99" s="59">
        <f t="shared" ref="A99:A103" si="23">SUMIF($G$5:$IW$5,"Equipment",$G99:$IW99)</f>
        <v>0</v>
      </c>
      <c r="B99" s="60">
        <f t="shared" ref="B99:B103" si="24">SUMIF($H$5:$IW$5,"Install",$H99:$IW99)</f>
        <v>0</v>
      </c>
      <c r="C99" s="61"/>
      <c r="D99" s="511" t="s">
        <v>1312</v>
      </c>
      <c r="E99" s="512"/>
      <c r="F99" s="513"/>
      <c r="G99" s="63"/>
      <c r="H99" s="143"/>
    </row>
    <row r="100" spans="1:8" ht="14" customHeight="1">
      <c r="A100" s="59">
        <f t="shared" si="23"/>
        <v>0</v>
      </c>
      <c r="B100" s="60">
        <f t="shared" si="24"/>
        <v>0</v>
      </c>
      <c r="C100" s="61"/>
      <c r="D100" s="511" t="s">
        <v>1313</v>
      </c>
      <c r="E100" s="512"/>
      <c r="F100" s="513"/>
      <c r="G100" s="63"/>
      <c r="H100" s="143"/>
    </row>
    <row r="101" spans="1:8" ht="14" customHeight="1">
      <c r="A101" s="59">
        <f t="shared" si="23"/>
        <v>0</v>
      </c>
      <c r="B101" s="60">
        <f t="shared" si="24"/>
        <v>0</v>
      </c>
      <c r="C101" s="61"/>
      <c r="D101" s="505" t="s">
        <v>68</v>
      </c>
      <c r="E101" s="506"/>
      <c r="F101" s="507"/>
      <c r="G101" s="63"/>
      <c r="H101" s="143"/>
    </row>
    <row r="102" spans="1:8" ht="14" customHeight="1">
      <c r="A102" s="59">
        <f t="shared" si="23"/>
        <v>0</v>
      </c>
      <c r="B102" s="60">
        <f t="shared" si="24"/>
        <v>0</v>
      </c>
      <c r="C102" s="61"/>
      <c r="D102" s="505" t="s">
        <v>68</v>
      </c>
      <c r="E102" s="506"/>
      <c r="F102" s="507"/>
      <c r="G102" s="63"/>
      <c r="H102" s="143"/>
    </row>
    <row r="103" spans="1:8" ht="14" customHeight="1">
      <c r="A103" s="59">
        <f t="shared" si="23"/>
        <v>0</v>
      </c>
      <c r="B103" s="60">
        <f t="shared" si="24"/>
        <v>0</v>
      </c>
      <c r="C103" s="61"/>
      <c r="D103" s="505" t="s">
        <v>68</v>
      </c>
      <c r="E103" s="506"/>
      <c r="F103" s="507"/>
      <c r="G103" s="63"/>
      <c r="H103" s="143"/>
    </row>
    <row r="104" spans="1:8" ht="15">
      <c r="A104" s="87"/>
      <c r="B104" s="69"/>
      <c r="C104" s="58"/>
      <c r="D104" s="447" t="s">
        <v>1242</v>
      </c>
      <c r="E104" s="448">
        <f>E98+1</f>
        <v>13</v>
      </c>
      <c r="F104" s="525" t="s">
        <v>1265</v>
      </c>
      <c r="G104" s="51"/>
      <c r="H104" s="54"/>
    </row>
    <row r="105" spans="1:8">
      <c r="A105" s="59">
        <f t="shared" si="19"/>
        <v>0</v>
      </c>
      <c r="B105" s="60">
        <f t="shared" si="20"/>
        <v>0</v>
      </c>
      <c r="C105" s="61"/>
      <c r="D105" s="505" t="s">
        <v>1289</v>
      </c>
      <c r="E105" s="506"/>
      <c r="F105" s="507"/>
      <c r="G105" s="63"/>
      <c r="H105" s="143"/>
    </row>
    <row r="106" spans="1:8">
      <c r="A106" s="59">
        <f t="shared" si="19"/>
        <v>0</v>
      </c>
      <c r="B106" s="60">
        <f t="shared" si="20"/>
        <v>0</v>
      </c>
      <c r="C106" s="61"/>
      <c r="D106" s="505" t="s">
        <v>1290</v>
      </c>
      <c r="E106" s="506"/>
      <c r="F106" s="507"/>
      <c r="G106" s="63"/>
      <c r="H106" s="143"/>
    </row>
    <row r="107" spans="1:8">
      <c r="A107" s="59">
        <f t="shared" si="19"/>
        <v>0</v>
      </c>
      <c r="B107" s="60">
        <f t="shared" si="20"/>
        <v>0</v>
      </c>
      <c r="C107" s="61"/>
      <c r="D107" s="505" t="s">
        <v>1291</v>
      </c>
      <c r="E107" s="506"/>
      <c r="F107" s="507"/>
      <c r="G107" s="63"/>
      <c r="H107" s="143"/>
    </row>
    <row r="108" spans="1:8">
      <c r="A108" s="59">
        <f t="shared" si="19"/>
        <v>0</v>
      </c>
      <c r="B108" s="60">
        <f t="shared" si="20"/>
        <v>0</v>
      </c>
      <c r="C108" s="61"/>
      <c r="D108" s="505" t="s">
        <v>1292</v>
      </c>
      <c r="E108" s="506"/>
      <c r="F108" s="507"/>
      <c r="G108" s="63"/>
      <c r="H108" s="143"/>
    </row>
    <row r="109" spans="1:8">
      <c r="A109" s="59">
        <f t="shared" si="19"/>
        <v>0</v>
      </c>
      <c r="B109" s="60">
        <f t="shared" si="20"/>
        <v>0</v>
      </c>
      <c r="C109" s="61"/>
      <c r="D109" s="505" t="s">
        <v>1293</v>
      </c>
      <c r="E109" s="506"/>
      <c r="F109" s="507"/>
      <c r="G109" s="63"/>
      <c r="H109" s="143"/>
    </row>
    <row r="110" spans="1:8">
      <c r="A110" s="59">
        <f t="shared" si="19"/>
        <v>0</v>
      </c>
      <c r="B110" s="60">
        <f t="shared" si="20"/>
        <v>0</v>
      </c>
      <c r="C110" s="61"/>
      <c r="D110" s="505" t="s">
        <v>1294</v>
      </c>
      <c r="E110" s="506"/>
      <c r="F110" s="507"/>
      <c r="G110" s="63"/>
      <c r="H110" s="143"/>
    </row>
    <row r="111" spans="1:8" ht="15">
      <c r="A111" s="87"/>
      <c r="B111" s="69"/>
      <c r="C111" s="58"/>
      <c r="D111" s="447" t="s">
        <v>1242</v>
      </c>
      <c r="E111" s="448">
        <f>E104+1</f>
        <v>14</v>
      </c>
      <c r="F111" s="525" t="s">
        <v>1266</v>
      </c>
      <c r="G111" s="51"/>
      <c r="H111" s="54"/>
    </row>
    <row r="112" spans="1:8">
      <c r="A112" s="59">
        <f t="shared" ref="A112:A135" si="25">SUMIF($G$5:$IW$5,"Equipment",$G112:$IW112)</f>
        <v>0</v>
      </c>
      <c r="B112" s="60">
        <f t="shared" ref="B112:B135" si="26">SUMIF($H$5:$IW$5,"Install",$H112:$IW112)</f>
        <v>0</v>
      </c>
      <c r="C112" s="61"/>
      <c r="D112" s="505" t="s">
        <v>68</v>
      </c>
      <c r="E112" s="506"/>
      <c r="F112" s="507"/>
      <c r="G112" s="63"/>
      <c r="H112" s="143"/>
    </row>
    <row r="113" spans="1:8">
      <c r="A113" s="59">
        <f t="shared" si="25"/>
        <v>0</v>
      </c>
      <c r="B113" s="60">
        <f t="shared" si="26"/>
        <v>0</v>
      </c>
      <c r="C113" s="61"/>
      <c r="D113" s="505" t="s">
        <v>68</v>
      </c>
      <c r="E113" s="506"/>
      <c r="F113" s="507"/>
      <c r="G113" s="63"/>
      <c r="H113" s="143"/>
    </row>
    <row r="114" spans="1:8" ht="15" thickBot="1">
      <c r="A114" s="76">
        <f t="shared" si="25"/>
        <v>0</v>
      </c>
      <c r="B114" s="77">
        <f t="shared" si="26"/>
        <v>0</v>
      </c>
      <c r="C114" s="78"/>
      <c r="D114" s="502" t="s">
        <v>68</v>
      </c>
      <c r="E114" s="503"/>
      <c r="F114" s="504"/>
      <c r="G114" s="63"/>
      <c r="H114" s="143"/>
    </row>
    <row r="115" spans="1:8" ht="15">
      <c r="A115" s="87"/>
      <c r="B115" s="69"/>
      <c r="C115" s="58"/>
      <c r="D115" s="447" t="s">
        <v>1242</v>
      </c>
      <c r="E115" s="448">
        <f>E111+1</f>
        <v>15</v>
      </c>
      <c r="F115" s="156" t="s">
        <v>67</v>
      </c>
      <c r="G115" s="51"/>
      <c r="H115" s="54"/>
    </row>
    <row r="116" spans="1:8">
      <c r="A116" s="59">
        <f t="shared" si="25"/>
        <v>0</v>
      </c>
      <c r="B116" s="60">
        <f t="shared" si="26"/>
        <v>0</v>
      </c>
      <c r="C116" s="61"/>
      <c r="D116" s="505" t="s">
        <v>68</v>
      </c>
      <c r="E116" s="506"/>
      <c r="F116" s="507"/>
      <c r="G116" s="63"/>
      <c r="H116" s="143"/>
    </row>
    <row r="117" spans="1:8">
      <c r="A117" s="59">
        <f t="shared" si="25"/>
        <v>0</v>
      </c>
      <c r="B117" s="60">
        <f t="shared" si="26"/>
        <v>0</v>
      </c>
      <c r="C117" s="61"/>
      <c r="D117" s="505" t="s">
        <v>68</v>
      </c>
      <c r="E117" s="506"/>
      <c r="F117" s="507"/>
      <c r="G117" s="63"/>
      <c r="H117" s="143"/>
    </row>
    <row r="118" spans="1:8">
      <c r="A118" s="59">
        <f t="shared" si="25"/>
        <v>0</v>
      </c>
      <c r="B118" s="60">
        <f t="shared" si="26"/>
        <v>0</v>
      </c>
      <c r="C118" s="61"/>
      <c r="D118" s="505" t="s">
        <v>68</v>
      </c>
      <c r="E118" s="506"/>
      <c r="F118" s="507"/>
      <c r="G118" s="63"/>
      <c r="H118" s="143"/>
    </row>
    <row r="119" spans="1:8">
      <c r="A119" s="59">
        <f t="shared" si="25"/>
        <v>0</v>
      </c>
      <c r="B119" s="60">
        <f t="shared" si="26"/>
        <v>0</v>
      </c>
      <c r="C119" s="61"/>
      <c r="D119" s="505" t="s">
        <v>68</v>
      </c>
      <c r="E119" s="506"/>
      <c r="F119" s="507"/>
      <c r="G119" s="63"/>
      <c r="H119" s="143"/>
    </row>
    <row r="120" spans="1:8">
      <c r="A120" s="59">
        <f t="shared" si="25"/>
        <v>0</v>
      </c>
      <c r="B120" s="60">
        <f t="shared" si="26"/>
        <v>0</v>
      </c>
      <c r="C120" s="61"/>
      <c r="D120" s="505" t="s">
        <v>68</v>
      </c>
      <c r="E120" s="506"/>
      <c r="F120" s="507"/>
      <c r="G120" s="63"/>
      <c r="H120" s="143"/>
    </row>
    <row r="121" spans="1:8" ht="15" thickBot="1">
      <c r="A121" s="76">
        <f t="shared" si="25"/>
        <v>0</v>
      </c>
      <c r="B121" s="77">
        <f t="shared" si="26"/>
        <v>0</v>
      </c>
      <c r="C121" s="78"/>
      <c r="D121" s="502" t="s">
        <v>68</v>
      </c>
      <c r="E121" s="503"/>
      <c r="F121" s="504"/>
      <c r="G121" s="63"/>
      <c r="H121" s="143"/>
    </row>
    <row r="122" spans="1:8" ht="15">
      <c r="A122" s="87"/>
      <c r="B122" s="69"/>
      <c r="C122" s="58"/>
      <c r="D122" s="447" t="s">
        <v>1242</v>
      </c>
      <c r="E122" s="448">
        <f>E115+1</f>
        <v>16</v>
      </c>
      <c r="F122" s="156" t="s">
        <v>67</v>
      </c>
      <c r="G122" s="51"/>
      <c r="H122" s="54"/>
    </row>
    <row r="123" spans="1:8">
      <c r="A123" s="59">
        <f t="shared" si="25"/>
        <v>0</v>
      </c>
      <c r="B123" s="60">
        <f t="shared" si="26"/>
        <v>0</v>
      </c>
      <c r="C123" s="61"/>
      <c r="D123" s="505" t="s">
        <v>68</v>
      </c>
      <c r="E123" s="506"/>
      <c r="F123" s="507"/>
      <c r="G123" s="63"/>
      <c r="H123" s="143"/>
    </row>
    <row r="124" spans="1:8">
      <c r="A124" s="59">
        <f t="shared" si="25"/>
        <v>0</v>
      </c>
      <c r="B124" s="60">
        <f t="shared" si="26"/>
        <v>0</v>
      </c>
      <c r="C124" s="61"/>
      <c r="D124" s="505" t="s">
        <v>68</v>
      </c>
      <c r="E124" s="506"/>
      <c r="F124" s="507"/>
      <c r="G124" s="63"/>
      <c r="H124" s="143"/>
    </row>
    <row r="125" spans="1:8">
      <c r="A125" s="59">
        <f t="shared" si="25"/>
        <v>0</v>
      </c>
      <c r="B125" s="60">
        <f t="shared" si="26"/>
        <v>0</v>
      </c>
      <c r="C125" s="61"/>
      <c r="D125" s="505" t="s">
        <v>68</v>
      </c>
      <c r="E125" s="506"/>
      <c r="F125" s="507"/>
      <c r="G125" s="63"/>
      <c r="H125" s="143"/>
    </row>
    <row r="126" spans="1:8">
      <c r="A126" s="59">
        <f t="shared" si="25"/>
        <v>0</v>
      </c>
      <c r="B126" s="60">
        <f t="shared" si="26"/>
        <v>0</v>
      </c>
      <c r="C126" s="61"/>
      <c r="D126" s="505" t="s">
        <v>68</v>
      </c>
      <c r="E126" s="506"/>
      <c r="F126" s="507"/>
      <c r="G126" s="63"/>
      <c r="H126" s="143"/>
    </row>
    <row r="127" spans="1:8">
      <c r="A127" s="59">
        <f t="shared" si="25"/>
        <v>0</v>
      </c>
      <c r="B127" s="60">
        <f t="shared" si="26"/>
        <v>0</v>
      </c>
      <c r="C127" s="61"/>
      <c r="D127" s="505" t="s">
        <v>68</v>
      </c>
      <c r="E127" s="506"/>
      <c r="F127" s="507"/>
      <c r="G127" s="63"/>
      <c r="H127" s="143"/>
    </row>
    <row r="128" spans="1:8" ht="15" thickBot="1">
      <c r="A128" s="76">
        <f t="shared" si="25"/>
        <v>0</v>
      </c>
      <c r="B128" s="77">
        <f t="shared" si="26"/>
        <v>0</v>
      </c>
      <c r="C128" s="78"/>
      <c r="D128" s="502" t="s">
        <v>68</v>
      </c>
      <c r="E128" s="503"/>
      <c r="F128" s="504"/>
      <c r="G128" s="63"/>
      <c r="H128" s="143"/>
    </row>
    <row r="129" spans="1:8" ht="15">
      <c r="A129" s="87"/>
      <c r="B129" s="69"/>
      <c r="C129" s="58"/>
      <c r="D129" s="447" t="s">
        <v>1242</v>
      </c>
      <c r="E129" s="448">
        <f>E122+1</f>
        <v>17</v>
      </c>
      <c r="F129" s="156" t="s">
        <v>67</v>
      </c>
      <c r="G129" s="51"/>
      <c r="H129" s="54"/>
    </row>
    <row r="130" spans="1:8">
      <c r="A130" s="59">
        <f t="shared" si="25"/>
        <v>0</v>
      </c>
      <c r="B130" s="60">
        <f t="shared" si="26"/>
        <v>0</v>
      </c>
      <c r="C130" s="61"/>
      <c r="D130" s="505" t="s">
        <v>68</v>
      </c>
      <c r="E130" s="506"/>
      <c r="F130" s="507"/>
      <c r="G130" s="63"/>
      <c r="H130" s="143"/>
    </row>
    <row r="131" spans="1:8">
      <c r="A131" s="59">
        <f t="shared" si="25"/>
        <v>0</v>
      </c>
      <c r="B131" s="60">
        <f t="shared" si="26"/>
        <v>0</v>
      </c>
      <c r="C131" s="61"/>
      <c r="D131" s="505" t="s">
        <v>68</v>
      </c>
      <c r="E131" s="506"/>
      <c r="F131" s="507"/>
      <c r="G131" s="63"/>
      <c r="H131" s="143"/>
    </row>
    <row r="132" spans="1:8">
      <c r="A132" s="59">
        <f t="shared" si="25"/>
        <v>0</v>
      </c>
      <c r="B132" s="60">
        <f t="shared" si="26"/>
        <v>0</v>
      </c>
      <c r="C132" s="61"/>
      <c r="D132" s="505" t="s">
        <v>68</v>
      </c>
      <c r="E132" s="506"/>
      <c r="F132" s="507"/>
      <c r="G132" s="63"/>
      <c r="H132" s="143"/>
    </row>
    <row r="133" spans="1:8">
      <c r="A133" s="59">
        <f t="shared" si="25"/>
        <v>0</v>
      </c>
      <c r="B133" s="60">
        <f t="shared" si="26"/>
        <v>0</v>
      </c>
      <c r="C133" s="61"/>
      <c r="D133" s="505" t="s">
        <v>68</v>
      </c>
      <c r="E133" s="506"/>
      <c r="F133" s="507"/>
      <c r="G133" s="63"/>
      <c r="H133" s="143"/>
    </row>
    <row r="134" spans="1:8">
      <c r="A134" s="59">
        <f t="shared" si="25"/>
        <v>0</v>
      </c>
      <c r="B134" s="60">
        <f t="shared" si="26"/>
        <v>0</v>
      </c>
      <c r="C134" s="61"/>
      <c r="D134" s="505" t="s">
        <v>68</v>
      </c>
      <c r="E134" s="506"/>
      <c r="F134" s="507"/>
      <c r="G134" s="63"/>
      <c r="H134" s="143"/>
    </row>
    <row r="135" spans="1:8" ht="15" thickBot="1">
      <c r="A135" s="76">
        <f t="shared" si="25"/>
        <v>0</v>
      </c>
      <c r="B135" s="77">
        <f t="shared" si="26"/>
        <v>0</v>
      </c>
      <c r="C135" s="78"/>
      <c r="D135" s="502" t="s">
        <v>68</v>
      </c>
      <c r="E135" s="503"/>
      <c r="F135" s="504"/>
      <c r="G135" s="63"/>
      <c r="H135" s="143"/>
    </row>
  </sheetData>
  <mergeCells count="92">
    <mergeCell ref="D100:F100"/>
    <mergeCell ref="D101:F101"/>
    <mergeCell ref="D102:F102"/>
    <mergeCell ref="D103:F103"/>
    <mergeCell ref="G4:H4"/>
    <mergeCell ref="A1:C1"/>
    <mergeCell ref="D1:E1"/>
    <mergeCell ref="D2:F2"/>
    <mergeCell ref="D3:F3"/>
    <mergeCell ref="D9:F9"/>
    <mergeCell ref="D42:F42"/>
    <mergeCell ref="D44:F44"/>
    <mergeCell ref="D43:F43"/>
    <mergeCell ref="D64:F64"/>
    <mergeCell ref="D46:F46"/>
    <mergeCell ref="D38:F38"/>
    <mergeCell ref="D54:F54"/>
    <mergeCell ref="D49:F49"/>
    <mergeCell ref="D50:F50"/>
    <mergeCell ref="D51:F51"/>
    <mergeCell ref="D52:F52"/>
    <mergeCell ref="D53:F53"/>
    <mergeCell ref="D65:F65"/>
    <mergeCell ref="D66:F66"/>
    <mergeCell ref="D62:F62"/>
    <mergeCell ref="D67:F67"/>
    <mergeCell ref="D10:F10"/>
    <mergeCell ref="D11:F11"/>
    <mergeCell ref="D58:F58"/>
    <mergeCell ref="D59:F59"/>
    <mergeCell ref="D60:F60"/>
    <mergeCell ref="D57:F57"/>
    <mergeCell ref="D56:F56"/>
    <mergeCell ref="D39:F39"/>
    <mergeCell ref="D40:F40"/>
    <mergeCell ref="D47:F47"/>
    <mergeCell ref="D45:F45"/>
    <mergeCell ref="D63:F63"/>
    <mergeCell ref="D74:F74"/>
    <mergeCell ref="D68:F68"/>
    <mergeCell ref="D69:F69"/>
    <mergeCell ref="D70:F70"/>
    <mergeCell ref="D71:F71"/>
    <mergeCell ref="D72:F72"/>
    <mergeCell ref="D73:F73"/>
    <mergeCell ref="D77:F77"/>
    <mergeCell ref="D76:F76"/>
    <mergeCell ref="D87:F87"/>
    <mergeCell ref="D84:F84"/>
    <mergeCell ref="D86:F86"/>
    <mergeCell ref="D78:F78"/>
    <mergeCell ref="D79:F79"/>
    <mergeCell ref="D80:F80"/>
    <mergeCell ref="D83:F83"/>
    <mergeCell ref="D82:F82"/>
    <mergeCell ref="D93:F93"/>
    <mergeCell ref="D94:F94"/>
    <mergeCell ref="D95:F95"/>
    <mergeCell ref="D92:F92"/>
    <mergeCell ref="D88:F88"/>
    <mergeCell ref="D89:F89"/>
    <mergeCell ref="D90:F90"/>
    <mergeCell ref="D131:F131"/>
    <mergeCell ref="D132:F132"/>
    <mergeCell ref="D133:F133"/>
    <mergeCell ref="D114:F114"/>
    <mergeCell ref="D116:F116"/>
    <mergeCell ref="D117:F117"/>
    <mergeCell ref="D118:F118"/>
    <mergeCell ref="D108:F108"/>
    <mergeCell ref="D109:F109"/>
    <mergeCell ref="D110:F110"/>
    <mergeCell ref="D112:F112"/>
    <mergeCell ref="D113:F113"/>
    <mergeCell ref="D105:F105"/>
    <mergeCell ref="D106:F106"/>
    <mergeCell ref="D96:F96"/>
    <mergeCell ref="D97:F97"/>
    <mergeCell ref="D107:F107"/>
    <mergeCell ref="D99:F99"/>
    <mergeCell ref="D135:F135"/>
    <mergeCell ref="D125:F125"/>
    <mergeCell ref="D126:F126"/>
    <mergeCell ref="D128:F128"/>
    <mergeCell ref="D130:F130"/>
    <mergeCell ref="D127:F127"/>
    <mergeCell ref="D134:F134"/>
    <mergeCell ref="D119:F119"/>
    <mergeCell ref="D121:F121"/>
    <mergeCell ref="D123:F123"/>
    <mergeCell ref="D124:F124"/>
    <mergeCell ref="D120:F120"/>
  </mergeCells>
  <hyperlinks>
    <hyperlink ref="A2" location="'Project Summation'!A1" display="'Project Summation'!A1" xr:uid="{CFBB89E6-DF0D-E149-B56A-17D9D44C80AA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16E4-C21E-44B5-9ABB-89A5C8C9C517}">
  <dimension ref="A1:E297"/>
  <sheetViews>
    <sheetView zoomScaleNormal="100" workbookViewId="0">
      <pane ySplit="7" topLeftCell="A8" activePane="bottomLeft" state="frozen"/>
      <selection activeCell="E10" sqref="E10"/>
      <selection pane="bottomLeft" activeCell="B24" sqref="B24"/>
    </sheetView>
  </sheetViews>
  <sheetFormatPr baseColWidth="10" defaultColWidth="10.83203125" defaultRowHeight="14"/>
  <cols>
    <col min="1" max="1" width="12.83203125" style="4" customWidth="1"/>
    <col min="2" max="2" width="72.83203125" style="4" customWidth="1"/>
    <col min="3" max="3" width="60.83203125" style="4" customWidth="1"/>
    <col min="4" max="5" width="15.83203125" style="4" customWidth="1"/>
    <col min="6" max="256" width="10.83203125" style="4"/>
    <col min="257" max="257" width="8.6640625" style="4" customWidth="1"/>
    <col min="258" max="258" width="61.83203125" style="4" bestFit="1" customWidth="1"/>
    <col min="259" max="259" width="84.5" style="4" customWidth="1"/>
    <col min="260" max="261" width="19.33203125" style="4" customWidth="1"/>
    <col min="262" max="512" width="10.83203125" style="4"/>
    <col min="513" max="513" width="8.6640625" style="4" customWidth="1"/>
    <col min="514" max="514" width="61.83203125" style="4" bestFit="1" customWidth="1"/>
    <col min="515" max="515" width="84.5" style="4" customWidth="1"/>
    <col min="516" max="517" width="19.33203125" style="4" customWidth="1"/>
    <col min="518" max="768" width="10.83203125" style="4"/>
    <col min="769" max="769" width="8.6640625" style="4" customWidth="1"/>
    <col min="770" max="770" width="61.83203125" style="4" bestFit="1" customWidth="1"/>
    <col min="771" max="771" width="84.5" style="4" customWidth="1"/>
    <col min="772" max="773" width="19.33203125" style="4" customWidth="1"/>
    <col min="774" max="1024" width="10.83203125" style="4"/>
    <col min="1025" max="1025" width="8.6640625" style="4" customWidth="1"/>
    <col min="1026" max="1026" width="61.83203125" style="4" bestFit="1" customWidth="1"/>
    <col min="1027" max="1027" width="84.5" style="4" customWidth="1"/>
    <col min="1028" max="1029" width="19.33203125" style="4" customWidth="1"/>
    <col min="1030" max="1280" width="10.83203125" style="4"/>
    <col min="1281" max="1281" width="8.6640625" style="4" customWidth="1"/>
    <col min="1282" max="1282" width="61.83203125" style="4" bestFit="1" customWidth="1"/>
    <col min="1283" max="1283" width="84.5" style="4" customWidth="1"/>
    <col min="1284" max="1285" width="19.33203125" style="4" customWidth="1"/>
    <col min="1286" max="1536" width="10.83203125" style="4"/>
    <col min="1537" max="1537" width="8.6640625" style="4" customWidth="1"/>
    <col min="1538" max="1538" width="61.83203125" style="4" bestFit="1" customWidth="1"/>
    <col min="1539" max="1539" width="84.5" style="4" customWidth="1"/>
    <col min="1540" max="1541" width="19.33203125" style="4" customWidth="1"/>
    <col min="1542" max="1792" width="10.83203125" style="4"/>
    <col min="1793" max="1793" width="8.6640625" style="4" customWidth="1"/>
    <col min="1794" max="1794" width="61.83203125" style="4" bestFit="1" customWidth="1"/>
    <col min="1795" max="1795" width="84.5" style="4" customWidth="1"/>
    <col min="1796" max="1797" width="19.33203125" style="4" customWidth="1"/>
    <col min="1798" max="2048" width="10.83203125" style="4"/>
    <col min="2049" max="2049" width="8.6640625" style="4" customWidth="1"/>
    <col min="2050" max="2050" width="61.83203125" style="4" bestFit="1" customWidth="1"/>
    <col min="2051" max="2051" width="84.5" style="4" customWidth="1"/>
    <col min="2052" max="2053" width="19.33203125" style="4" customWidth="1"/>
    <col min="2054" max="2304" width="10.83203125" style="4"/>
    <col min="2305" max="2305" width="8.6640625" style="4" customWidth="1"/>
    <col min="2306" max="2306" width="61.83203125" style="4" bestFit="1" customWidth="1"/>
    <col min="2307" max="2307" width="84.5" style="4" customWidth="1"/>
    <col min="2308" max="2309" width="19.33203125" style="4" customWidth="1"/>
    <col min="2310" max="2560" width="10.83203125" style="4"/>
    <col min="2561" max="2561" width="8.6640625" style="4" customWidth="1"/>
    <col min="2562" max="2562" width="61.83203125" style="4" bestFit="1" customWidth="1"/>
    <col min="2563" max="2563" width="84.5" style="4" customWidth="1"/>
    <col min="2564" max="2565" width="19.33203125" style="4" customWidth="1"/>
    <col min="2566" max="2816" width="10.83203125" style="4"/>
    <col min="2817" max="2817" width="8.6640625" style="4" customWidth="1"/>
    <col min="2818" max="2818" width="61.83203125" style="4" bestFit="1" customWidth="1"/>
    <col min="2819" max="2819" width="84.5" style="4" customWidth="1"/>
    <col min="2820" max="2821" width="19.33203125" style="4" customWidth="1"/>
    <col min="2822" max="3072" width="10.83203125" style="4"/>
    <col min="3073" max="3073" width="8.6640625" style="4" customWidth="1"/>
    <col min="3074" max="3074" width="61.83203125" style="4" bestFit="1" customWidth="1"/>
    <col min="3075" max="3075" width="84.5" style="4" customWidth="1"/>
    <col min="3076" max="3077" width="19.33203125" style="4" customWidth="1"/>
    <col min="3078" max="3328" width="10.83203125" style="4"/>
    <col min="3329" max="3329" width="8.6640625" style="4" customWidth="1"/>
    <col min="3330" max="3330" width="61.83203125" style="4" bestFit="1" customWidth="1"/>
    <col min="3331" max="3331" width="84.5" style="4" customWidth="1"/>
    <col min="3332" max="3333" width="19.33203125" style="4" customWidth="1"/>
    <col min="3334" max="3584" width="10.83203125" style="4"/>
    <col min="3585" max="3585" width="8.6640625" style="4" customWidth="1"/>
    <col min="3586" max="3586" width="61.83203125" style="4" bestFit="1" customWidth="1"/>
    <col min="3587" max="3587" width="84.5" style="4" customWidth="1"/>
    <col min="3588" max="3589" width="19.33203125" style="4" customWidth="1"/>
    <col min="3590" max="3840" width="10.83203125" style="4"/>
    <col min="3841" max="3841" width="8.6640625" style="4" customWidth="1"/>
    <col min="3842" max="3842" width="61.83203125" style="4" bestFit="1" customWidth="1"/>
    <col min="3843" max="3843" width="84.5" style="4" customWidth="1"/>
    <col min="3844" max="3845" width="19.33203125" style="4" customWidth="1"/>
    <col min="3846" max="4096" width="10.83203125" style="4"/>
    <col min="4097" max="4097" width="8.6640625" style="4" customWidth="1"/>
    <col min="4098" max="4098" width="61.83203125" style="4" bestFit="1" customWidth="1"/>
    <col min="4099" max="4099" width="84.5" style="4" customWidth="1"/>
    <col min="4100" max="4101" width="19.33203125" style="4" customWidth="1"/>
    <col min="4102" max="4352" width="10.83203125" style="4"/>
    <col min="4353" max="4353" width="8.6640625" style="4" customWidth="1"/>
    <col min="4354" max="4354" width="61.83203125" style="4" bestFit="1" customWidth="1"/>
    <col min="4355" max="4355" width="84.5" style="4" customWidth="1"/>
    <col min="4356" max="4357" width="19.33203125" style="4" customWidth="1"/>
    <col min="4358" max="4608" width="10.83203125" style="4"/>
    <col min="4609" max="4609" width="8.6640625" style="4" customWidth="1"/>
    <col min="4610" max="4610" width="61.83203125" style="4" bestFit="1" customWidth="1"/>
    <col min="4611" max="4611" width="84.5" style="4" customWidth="1"/>
    <col min="4612" max="4613" width="19.33203125" style="4" customWidth="1"/>
    <col min="4614" max="4864" width="10.83203125" style="4"/>
    <col min="4865" max="4865" width="8.6640625" style="4" customWidth="1"/>
    <col min="4866" max="4866" width="61.83203125" style="4" bestFit="1" customWidth="1"/>
    <col min="4867" max="4867" width="84.5" style="4" customWidth="1"/>
    <col min="4868" max="4869" width="19.33203125" style="4" customWidth="1"/>
    <col min="4870" max="5120" width="10.83203125" style="4"/>
    <col min="5121" max="5121" width="8.6640625" style="4" customWidth="1"/>
    <col min="5122" max="5122" width="61.83203125" style="4" bestFit="1" customWidth="1"/>
    <col min="5123" max="5123" width="84.5" style="4" customWidth="1"/>
    <col min="5124" max="5125" width="19.33203125" style="4" customWidth="1"/>
    <col min="5126" max="5376" width="10.83203125" style="4"/>
    <col min="5377" max="5377" width="8.6640625" style="4" customWidth="1"/>
    <col min="5378" max="5378" width="61.83203125" style="4" bestFit="1" customWidth="1"/>
    <col min="5379" max="5379" width="84.5" style="4" customWidth="1"/>
    <col min="5380" max="5381" width="19.33203125" style="4" customWidth="1"/>
    <col min="5382" max="5632" width="10.83203125" style="4"/>
    <col min="5633" max="5633" width="8.6640625" style="4" customWidth="1"/>
    <col min="5634" max="5634" width="61.83203125" style="4" bestFit="1" customWidth="1"/>
    <col min="5635" max="5635" width="84.5" style="4" customWidth="1"/>
    <col min="5636" max="5637" width="19.33203125" style="4" customWidth="1"/>
    <col min="5638" max="5888" width="10.83203125" style="4"/>
    <col min="5889" max="5889" width="8.6640625" style="4" customWidth="1"/>
    <col min="5890" max="5890" width="61.83203125" style="4" bestFit="1" customWidth="1"/>
    <col min="5891" max="5891" width="84.5" style="4" customWidth="1"/>
    <col min="5892" max="5893" width="19.33203125" style="4" customWidth="1"/>
    <col min="5894" max="6144" width="10.83203125" style="4"/>
    <col min="6145" max="6145" width="8.6640625" style="4" customWidth="1"/>
    <col min="6146" max="6146" width="61.83203125" style="4" bestFit="1" customWidth="1"/>
    <col min="6147" max="6147" width="84.5" style="4" customWidth="1"/>
    <col min="6148" max="6149" width="19.33203125" style="4" customWidth="1"/>
    <col min="6150" max="6400" width="10.83203125" style="4"/>
    <col min="6401" max="6401" width="8.6640625" style="4" customWidth="1"/>
    <col min="6402" max="6402" width="61.83203125" style="4" bestFit="1" customWidth="1"/>
    <col min="6403" max="6403" width="84.5" style="4" customWidth="1"/>
    <col min="6404" max="6405" width="19.33203125" style="4" customWidth="1"/>
    <col min="6406" max="6656" width="10.83203125" style="4"/>
    <col min="6657" max="6657" width="8.6640625" style="4" customWidth="1"/>
    <col min="6658" max="6658" width="61.83203125" style="4" bestFit="1" customWidth="1"/>
    <col min="6659" max="6659" width="84.5" style="4" customWidth="1"/>
    <col min="6660" max="6661" width="19.33203125" style="4" customWidth="1"/>
    <col min="6662" max="6912" width="10.83203125" style="4"/>
    <col min="6913" max="6913" width="8.6640625" style="4" customWidth="1"/>
    <col min="6914" max="6914" width="61.83203125" style="4" bestFit="1" customWidth="1"/>
    <col min="6915" max="6915" width="84.5" style="4" customWidth="1"/>
    <col min="6916" max="6917" width="19.33203125" style="4" customWidth="1"/>
    <col min="6918" max="7168" width="10.83203125" style="4"/>
    <col min="7169" max="7169" width="8.6640625" style="4" customWidth="1"/>
    <col min="7170" max="7170" width="61.83203125" style="4" bestFit="1" customWidth="1"/>
    <col min="7171" max="7171" width="84.5" style="4" customWidth="1"/>
    <col min="7172" max="7173" width="19.33203125" style="4" customWidth="1"/>
    <col min="7174" max="7424" width="10.83203125" style="4"/>
    <col min="7425" max="7425" width="8.6640625" style="4" customWidth="1"/>
    <col min="7426" max="7426" width="61.83203125" style="4" bestFit="1" customWidth="1"/>
    <col min="7427" max="7427" width="84.5" style="4" customWidth="1"/>
    <col min="7428" max="7429" width="19.33203125" style="4" customWidth="1"/>
    <col min="7430" max="7680" width="10.83203125" style="4"/>
    <col min="7681" max="7681" width="8.6640625" style="4" customWidth="1"/>
    <col min="7682" max="7682" width="61.83203125" style="4" bestFit="1" customWidth="1"/>
    <col min="7683" max="7683" width="84.5" style="4" customWidth="1"/>
    <col min="7684" max="7685" width="19.33203125" style="4" customWidth="1"/>
    <col min="7686" max="7936" width="10.83203125" style="4"/>
    <col min="7937" max="7937" width="8.6640625" style="4" customWidth="1"/>
    <col min="7938" max="7938" width="61.83203125" style="4" bestFit="1" customWidth="1"/>
    <col min="7939" max="7939" width="84.5" style="4" customWidth="1"/>
    <col min="7940" max="7941" width="19.33203125" style="4" customWidth="1"/>
    <col min="7942" max="8192" width="10.83203125" style="4"/>
    <col min="8193" max="8193" width="8.6640625" style="4" customWidth="1"/>
    <col min="8194" max="8194" width="61.83203125" style="4" bestFit="1" customWidth="1"/>
    <col min="8195" max="8195" width="84.5" style="4" customWidth="1"/>
    <col min="8196" max="8197" width="19.33203125" style="4" customWidth="1"/>
    <col min="8198" max="8448" width="10.83203125" style="4"/>
    <col min="8449" max="8449" width="8.6640625" style="4" customWidth="1"/>
    <col min="8450" max="8450" width="61.83203125" style="4" bestFit="1" customWidth="1"/>
    <col min="8451" max="8451" width="84.5" style="4" customWidth="1"/>
    <col min="8452" max="8453" width="19.33203125" style="4" customWidth="1"/>
    <col min="8454" max="8704" width="10.83203125" style="4"/>
    <col min="8705" max="8705" width="8.6640625" style="4" customWidth="1"/>
    <col min="8706" max="8706" width="61.83203125" style="4" bestFit="1" customWidth="1"/>
    <col min="8707" max="8707" width="84.5" style="4" customWidth="1"/>
    <col min="8708" max="8709" width="19.33203125" style="4" customWidth="1"/>
    <col min="8710" max="8960" width="10.83203125" style="4"/>
    <col min="8961" max="8961" width="8.6640625" style="4" customWidth="1"/>
    <col min="8962" max="8962" width="61.83203125" style="4" bestFit="1" customWidth="1"/>
    <col min="8963" max="8963" width="84.5" style="4" customWidth="1"/>
    <col min="8964" max="8965" width="19.33203125" style="4" customWidth="1"/>
    <col min="8966" max="9216" width="10.83203125" style="4"/>
    <col min="9217" max="9217" width="8.6640625" style="4" customWidth="1"/>
    <col min="9218" max="9218" width="61.83203125" style="4" bestFit="1" customWidth="1"/>
    <col min="9219" max="9219" width="84.5" style="4" customWidth="1"/>
    <col min="9220" max="9221" width="19.33203125" style="4" customWidth="1"/>
    <col min="9222" max="9472" width="10.83203125" style="4"/>
    <col min="9473" max="9473" width="8.6640625" style="4" customWidth="1"/>
    <col min="9474" max="9474" width="61.83203125" style="4" bestFit="1" customWidth="1"/>
    <col min="9475" max="9475" width="84.5" style="4" customWidth="1"/>
    <col min="9476" max="9477" width="19.33203125" style="4" customWidth="1"/>
    <col min="9478" max="9728" width="10.83203125" style="4"/>
    <col min="9729" max="9729" width="8.6640625" style="4" customWidth="1"/>
    <col min="9730" max="9730" width="61.83203125" style="4" bestFit="1" customWidth="1"/>
    <col min="9731" max="9731" width="84.5" style="4" customWidth="1"/>
    <col min="9732" max="9733" width="19.33203125" style="4" customWidth="1"/>
    <col min="9734" max="9984" width="10.83203125" style="4"/>
    <col min="9985" max="9985" width="8.6640625" style="4" customWidth="1"/>
    <col min="9986" max="9986" width="61.83203125" style="4" bestFit="1" customWidth="1"/>
    <col min="9987" max="9987" width="84.5" style="4" customWidth="1"/>
    <col min="9988" max="9989" width="19.33203125" style="4" customWidth="1"/>
    <col min="9990" max="10240" width="10.83203125" style="4"/>
    <col min="10241" max="10241" width="8.6640625" style="4" customWidth="1"/>
    <col min="10242" max="10242" width="61.83203125" style="4" bestFit="1" customWidth="1"/>
    <col min="10243" max="10243" width="84.5" style="4" customWidth="1"/>
    <col min="10244" max="10245" width="19.33203125" style="4" customWidth="1"/>
    <col min="10246" max="10496" width="10.83203125" style="4"/>
    <col min="10497" max="10497" width="8.6640625" style="4" customWidth="1"/>
    <col min="10498" max="10498" width="61.83203125" style="4" bestFit="1" customWidth="1"/>
    <col min="10499" max="10499" width="84.5" style="4" customWidth="1"/>
    <col min="10500" max="10501" width="19.33203125" style="4" customWidth="1"/>
    <col min="10502" max="10752" width="10.83203125" style="4"/>
    <col min="10753" max="10753" width="8.6640625" style="4" customWidth="1"/>
    <col min="10754" max="10754" width="61.83203125" style="4" bestFit="1" customWidth="1"/>
    <col min="10755" max="10755" width="84.5" style="4" customWidth="1"/>
    <col min="10756" max="10757" width="19.33203125" style="4" customWidth="1"/>
    <col min="10758" max="11008" width="10.83203125" style="4"/>
    <col min="11009" max="11009" width="8.6640625" style="4" customWidth="1"/>
    <col min="11010" max="11010" width="61.83203125" style="4" bestFit="1" customWidth="1"/>
    <col min="11011" max="11011" width="84.5" style="4" customWidth="1"/>
    <col min="11012" max="11013" width="19.33203125" style="4" customWidth="1"/>
    <col min="11014" max="11264" width="10.83203125" style="4"/>
    <col min="11265" max="11265" width="8.6640625" style="4" customWidth="1"/>
    <col min="11266" max="11266" width="61.83203125" style="4" bestFit="1" customWidth="1"/>
    <col min="11267" max="11267" width="84.5" style="4" customWidth="1"/>
    <col min="11268" max="11269" width="19.33203125" style="4" customWidth="1"/>
    <col min="11270" max="11520" width="10.83203125" style="4"/>
    <col min="11521" max="11521" width="8.6640625" style="4" customWidth="1"/>
    <col min="11522" max="11522" width="61.83203125" style="4" bestFit="1" customWidth="1"/>
    <col min="11523" max="11523" width="84.5" style="4" customWidth="1"/>
    <col min="11524" max="11525" width="19.33203125" style="4" customWidth="1"/>
    <col min="11526" max="11776" width="10.83203125" style="4"/>
    <col min="11777" max="11777" width="8.6640625" style="4" customWidth="1"/>
    <col min="11778" max="11778" width="61.83203125" style="4" bestFit="1" customWidth="1"/>
    <col min="11779" max="11779" width="84.5" style="4" customWidth="1"/>
    <col min="11780" max="11781" width="19.33203125" style="4" customWidth="1"/>
    <col min="11782" max="12032" width="10.83203125" style="4"/>
    <col min="12033" max="12033" width="8.6640625" style="4" customWidth="1"/>
    <col min="12034" max="12034" width="61.83203125" style="4" bestFit="1" customWidth="1"/>
    <col min="12035" max="12035" width="84.5" style="4" customWidth="1"/>
    <col min="12036" max="12037" width="19.33203125" style="4" customWidth="1"/>
    <col min="12038" max="12288" width="10.83203125" style="4"/>
    <col min="12289" max="12289" width="8.6640625" style="4" customWidth="1"/>
    <col min="12290" max="12290" width="61.83203125" style="4" bestFit="1" customWidth="1"/>
    <col min="12291" max="12291" width="84.5" style="4" customWidth="1"/>
    <col min="12292" max="12293" width="19.33203125" style="4" customWidth="1"/>
    <col min="12294" max="12544" width="10.83203125" style="4"/>
    <col min="12545" max="12545" width="8.6640625" style="4" customWidth="1"/>
    <col min="12546" max="12546" width="61.83203125" style="4" bestFit="1" customWidth="1"/>
    <col min="12547" max="12547" width="84.5" style="4" customWidth="1"/>
    <col min="12548" max="12549" width="19.33203125" style="4" customWidth="1"/>
    <col min="12550" max="12800" width="10.83203125" style="4"/>
    <col min="12801" max="12801" width="8.6640625" style="4" customWidth="1"/>
    <col min="12802" max="12802" width="61.83203125" style="4" bestFit="1" customWidth="1"/>
    <col min="12803" max="12803" width="84.5" style="4" customWidth="1"/>
    <col min="12804" max="12805" width="19.33203125" style="4" customWidth="1"/>
    <col min="12806" max="13056" width="10.83203125" style="4"/>
    <col min="13057" max="13057" width="8.6640625" style="4" customWidth="1"/>
    <col min="13058" max="13058" width="61.83203125" style="4" bestFit="1" customWidth="1"/>
    <col min="13059" max="13059" width="84.5" style="4" customWidth="1"/>
    <col min="13060" max="13061" width="19.33203125" style="4" customWidth="1"/>
    <col min="13062" max="13312" width="10.83203125" style="4"/>
    <col min="13313" max="13313" width="8.6640625" style="4" customWidth="1"/>
    <col min="13314" max="13314" width="61.83203125" style="4" bestFit="1" customWidth="1"/>
    <col min="13315" max="13315" width="84.5" style="4" customWidth="1"/>
    <col min="13316" max="13317" width="19.33203125" style="4" customWidth="1"/>
    <col min="13318" max="13568" width="10.83203125" style="4"/>
    <col min="13569" max="13569" width="8.6640625" style="4" customWidth="1"/>
    <col min="13570" max="13570" width="61.83203125" style="4" bestFit="1" customWidth="1"/>
    <col min="13571" max="13571" width="84.5" style="4" customWidth="1"/>
    <col min="13572" max="13573" width="19.33203125" style="4" customWidth="1"/>
    <col min="13574" max="13824" width="10.83203125" style="4"/>
    <col min="13825" max="13825" width="8.6640625" style="4" customWidth="1"/>
    <col min="13826" max="13826" width="61.83203125" style="4" bestFit="1" customWidth="1"/>
    <col min="13827" max="13827" width="84.5" style="4" customWidth="1"/>
    <col min="13828" max="13829" width="19.33203125" style="4" customWidth="1"/>
    <col min="13830" max="14080" width="10.83203125" style="4"/>
    <col min="14081" max="14081" width="8.6640625" style="4" customWidth="1"/>
    <col min="14082" max="14082" width="61.83203125" style="4" bestFit="1" customWidth="1"/>
    <col min="14083" max="14083" width="84.5" style="4" customWidth="1"/>
    <col min="14084" max="14085" width="19.33203125" style="4" customWidth="1"/>
    <col min="14086" max="14336" width="10.83203125" style="4"/>
    <col min="14337" max="14337" width="8.6640625" style="4" customWidth="1"/>
    <col min="14338" max="14338" width="61.83203125" style="4" bestFit="1" customWidth="1"/>
    <col min="14339" max="14339" width="84.5" style="4" customWidth="1"/>
    <col min="14340" max="14341" width="19.33203125" style="4" customWidth="1"/>
    <col min="14342" max="14592" width="10.83203125" style="4"/>
    <col min="14593" max="14593" width="8.6640625" style="4" customWidth="1"/>
    <col min="14594" max="14594" width="61.83203125" style="4" bestFit="1" customWidth="1"/>
    <col min="14595" max="14595" width="84.5" style="4" customWidth="1"/>
    <col min="14596" max="14597" width="19.33203125" style="4" customWidth="1"/>
    <col min="14598" max="14848" width="10.83203125" style="4"/>
    <col min="14849" max="14849" width="8.6640625" style="4" customWidth="1"/>
    <col min="14850" max="14850" width="61.83203125" style="4" bestFit="1" customWidth="1"/>
    <col min="14851" max="14851" width="84.5" style="4" customWidth="1"/>
    <col min="14852" max="14853" width="19.33203125" style="4" customWidth="1"/>
    <col min="14854" max="15104" width="10.83203125" style="4"/>
    <col min="15105" max="15105" width="8.6640625" style="4" customWidth="1"/>
    <col min="15106" max="15106" width="61.83203125" style="4" bestFit="1" customWidth="1"/>
    <col min="15107" max="15107" width="84.5" style="4" customWidth="1"/>
    <col min="15108" max="15109" width="19.33203125" style="4" customWidth="1"/>
    <col min="15110" max="15360" width="10.83203125" style="4"/>
    <col min="15361" max="15361" width="8.6640625" style="4" customWidth="1"/>
    <col min="15362" max="15362" width="61.83203125" style="4" bestFit="1" customWidth="1"/>
    <col min="15363" max="15363" width="84.5" style="4" customWidth="1"/>
    <col min="15364" max="15365" width="19.33203125" style="4" customWidth="1"/>
    <col min="15366" max="15616" width="10.83203125" style="4"/>
    <col min="15617" max="15617" width="8.6640625" style="4" customWidth="1"/>
    <col min="15618" max="15618" width="61.83203125" style="4" bestFit="1" customWidth="1"/>
    <col min="15619" max="15619" width="84.5" style="4" customWidth="1"/>
    <col min="15620" max="15621" width="19.33203125" style="4" customWidth="1"/>
    <col min="15622" max="15872" width="10.83203125" style="4"/>
    <col min="15873" max="15873" width="8.6640625" style="4" customWidth="1"/>
    <col min="15874" max="15874" width="61.83203125" style="4" bestFit="1" customWidth="1"/>
    <col min="15875" max="15875" width="84.5" style="4" customWidth="1"/>
    <col min="15876" max="15877" width="19.33203125" style="4" customWidth="1"/>
    <col min="15878" max="16128" width="10.83203125" style="4"/>
    <col min="16129" max="16129" width="8.6640625" style="4" customWidth="1"/>
    <col min="16130" max="16130" width="61.83203125" style="4" bestFit="1" customWidth="1"/>
    <col min="16131" max="16131" width="84.5" style="4" customWidth="1"/>
    <col min="16132" max="16133" width="19.33203125" style="4" customWidth="1"/>
    <col min="16134" max="16384" width="10.83203125" style="4"/>
  </cols>
  <sheetData>
    <row r="1" spans="1:5">
      <c r="A1" s="464" t="str">
        <f>'Project Info'!$B$1</f>
        <v>City of Franklin and Southampton County, Virginia</v>
      </c>
      <c r="B1" s="464"/>
    </row>
    <row r="2" spans="1:5">
      <c r="A2" s="464" t="str">
        <f>'Project Info'!$B$3</f>
        <v>Franklin Southampton Public Safety Radio System</v>
      </c>
      <c r="B2" s="464"/>
    </row>
    <row r="3" spans="1:5">
      <c r="A3" s="464" t="str">
        <f>'Project Info'!$B$6</f>
        <v>Date Entered on "Project Info" Sheet</v>
      </c>
      <c r="B3" s="464"/>
    </row>
    <row r="4" spans="1:5" ht="15" thickBot="1">
      <c r="A4" s="464" t="str">
        <f>'Project Info'!$B$8</f>
        <v>PROPOSER's Name Entered on "Project Info" Sheet</v>
      </c>
      <c r="B4" s="464"/>
    </row>
    <row r="5" spans="1:5" ht="15.75" customHeight="1" thickBot="1">
      <c r="C5" s="514" t="s">
        <v>1195</v>
      </c>
      <c r="D5" s="516" t="s">
        <v>35</v>
      </c>
      <c r="E5" s="475"/>
    </row>
    <row r="6" spans="1:5" ht="16" thickBot="1">
      <c r="C6" s="515"/>
      <c r="D6" s="272" t="s">
        <v>36</v>
      </c>
      <c r="E6" s="273" t="s">
        <v>533</v>
      </c>
    </row>
    <row r="7" spans="1:5">
      <c r="A7" s="274" t="s">
        <v>37</v>
      </c>
      <c r="B7" s="275" t="s">
        <v>954</v>
      </c>
      <c r="C7" s="276"/>
      <c r="D7" s="276"/>
      <c r="E7" s="277"/>
    </row>
    <row r="8" spans="1:5">
      <c r="A8" s="278" t="s">
        <v>38</v>
      </c>
      <c r="B8" s="279" t="s">
        <v>955</v>
      </c>
      <c r="C8" s="280"/>
      <c r="D8" s="280"/>
      <c r="E8" s="358"/>
    </row>
    <row r="9" spans="1:5">
      <c r="A9" s="278" t="s">
        <v>39</v>
      </c>
      <c r="B9" s="279" t="s">
        <v>956</v>
      </c>
      <c r="C9" s="280"/>
      <c r="D9" s="280"/>
      <c r="E9" s="281" t="s">
        <v>935</v>
      </c>
    </row>
    <row r="10" spans="1:5">
      <c r="A10" s="282" t="s">
        <v>510</v>
      </c>
      <c r="B10" s="283" t="s">
        <v>1091</v>
      </c>
      <c r="C10" s="284"/>
      <c r="D10" s="285"/>
      <c r="E10" s="286"/>
    </row>
    <row r="11" spans="1:5">
      <c r="A11" s="282" t="s">
        <v>511</v>
      </c>
      <c r="B11" s="283" t="s">
        <v>477</v>
      </c>
      <c r="C11" s="284"/>
      <c r="D11" s="285"/>
      <c r="E11" s="286"/>
    </row>
    <row r="12" spans="1:5">
      <c r="A12" s="282" t="s">
        <v>512</v>
      </c>
      <c r="B12" s="283" t="s">
        <v>120</v>
      </c>
      <c r="C12" s="284"/>
      <c r="D12" s="285"/>
      <c r="E12" s="286"/>
    </row>
    <row r="13" spans="1:5">
      <c r="A13" s="282" t="s">
        <v>513</v>
      </c>
      <c r="B13" s="283" t="s">
        <v>614</v>
      </c>
      <c r="C13" s="284"/>
      <c r="D13" s="285"/>
      <c r="E13" s="286"/>
    </row>
    <row r="14" spans="1:5">
      <c r="A14" s="282" t="s">
        <v>514</v>
      </c>
      <c r="B14" s="283" t="s">
        <v>121</v>
      </c>
      <c r="C14" s="284"/>
      <c r="D14" s="285"/>
      <c r="E14" s="286"/>
    </row>
    <row r="15" spans="1:5">
      <c r="A15" s="282" t="s">
        <v>515</v>
      </c>
      <c r="B15" s="283" t="s">
        <v>49</v>
      </c>
      <c r="C15" s="284"/>
      <c r="D15" s="285"/>
      <c r="E15" s="286"/>
    </row>
    <row r="16" spans="1:5">
      <c r="A16" s="282" t="s">
        <v>516</v>
      </c>
      <c r="B16" s="283" t="s">
        <v>1097</v>
      </c>
      <c r="C16" s="284"/>
      <c r="D16" s="285"/>
      <c r="E16" s="286"/>
    </row>
    <row r="17" spans="1:5">
      <c r="A17" s="282" t="s">
        <v>617</v>
      </c>
      <c r="B17" s="283" t="s">
        <v>1095</v>
      </c>
      <c r="C17" s="284"/>
      <c r="D17" s="285"/>
      <c r="E17" s="286"/>
    </row>
    <row r="18" spans="1:5">
      <c r="A18" s="282" t="s">
        <v>1092</v>
      </c>
      <c r="B18" s="283" t="s">
        <v>478</v>
      </c>
      <c r="C18" s="284"/>
      <c r="D18" s="285"/>
      <c r="E18" s="286"/>
    </row>
    <row r="19" spans="1:5">
      <c r="A19" s="282" t="s">
        <v>1096</v>
      </c>
      <c r="B19" s="283" t="s">
        <v>56</v>
      </c>
      <c r="C19" s="284"/>
      <c r="D19" s="285"/>
      <c r="E19" s="286"/>
    </row>
    <row r="20" spans="1:5">
      <c r="A20" s="278" t="s">
        <v>40</v>
      </c>
      <c r="B20" s="279" t="s">
        <v>957</v>
      </c>
      <c r="C20" s="359"/>
      <c r="D20" s="360"/>
      <c r="E20" s="361"/>
    </row>
    <row r="21" spans="1:5">
      <c r="A21" s="282" t="s">
        <v>517</v>
      </c>
      <c r="B21" s="279" t="s">
        <v>958</v>
      </c>
      <c r="C21" s="359"/>
      <c r="D21" s="360"/>
      <c r="E21" s="361"/>
    </row>
    <row r="22" spans="1:5">
      <c r="A22" s="282" t="s">
        <v>972</v>
      </c>
      <c r="B22" s="283" t="s">
        <v>627</v>
      </c>
      <c r="C22" s="284"/>
      <c r="D22" s="285"/>
      <c r="E22" s="286"/>
    </row>
    <row r="23" spans="1:5">
      <c r="A23" s="282" t="s">
        <v>973</v>
      </c>
      <c r="B23" s="283" t="s">
        <v>628</v>
      </c>
      <c r="C23" s="284"/>
      <c r="D23" s="285"/>
      <c r="E23" s="286"/>
    </row>
    <row r="24" spans="1:5">
      <c r="A24" s="282" t="s">
        <v>974</v>
      </c>
      <c r="B24" s="283" t="s">
        <v>837</v>
      </c>
      <c r="C24" s="284"/>
      <c r="D24" s="285"/>
      <c r="E24" s="286"/>
    </row>
    <row r="25" spans="1:5">
      <c r="A25" s="282" t="s">
        <v>975</v>
      </c>
      <c r="B25" s="283" t="s">
        <v>59</v>
      </c>
      <c r="C25" s="284"/>
      <c r="D25" s="285"/>
      <c r="E25" s="286"/>
    </row>
    <row r="26" spans="1:5">
      <c r="A26" s="282" t="s">
        <v>518</v>
      </c>
      <c r="B26" s="279" t="s">
        <v>959</v>
      </c>
      <c r="C26" s="359"/>
      <c r="D26" s="360"/>
      <c r="E26" s="361"/>
    </row>
    <row r="27" spans="1:5">
      <c r="A27" s="282" t="s">
        <v>976</v>
      </c>
      <c r="B27" s="283" t="s">
        <v>627</v>
      </c>
      <c r="C27" s="284"/>
      <c r="D27" s="285"/>
      <c r="E27" s="286"/>
    </row>
    <row r="28" spans="1:5">
      <c r="A28" s="282" t="s">
        <v>977</v>
      </c>
      <c r="B28" s="283" t="s">
        <v>628</v>
      </c>
      <c r="C28" s="284"/>
      <c r="D28" s="285"/>
      <c r="E28" s="286"/>
    </row>
    <row r="29" spans="1:5">
      <c r="A29" s="282" t="s">
        <v>978</v>
      </c>
      <c r="B29" s="283" t="s">
        <v>837</v>
      </c>
      <c r="C29" s="284"/>
      <c r="D29" s="285"/>
      <c r="E29" s="286"/>
    </row>
    <row r="30" spans="1:5">
      <c r="A30" s="282" t="s">
        <v>979</v>
      </c>
      <c r="B30" s="283" t="s">
        <v>59</v>
      </c>
      <c r="C30" s="284"/>
      <c r="D30" s="285"/>
      <c r="E30" s="286"/>
    </row>
    <row r="31" spans="1:5">
      <c r="A31" s="282" t="s">
        <v>519</v>
      </c>
      <c r="B31" s="279" t="s">
        <v>960</v>
      </c>
      <c r="C31" s="359"/>
      <c r="D31" s="360"/>
      <c r="E31" s="361"/>
    </row>
    <row r="32" spans="1:5">
      <c r="A32" s="282" t="s">
        <v>980</v>
      </c>
      <c r="B32" s="283" t="s">
        <v>627</v>
      </c>
      <c r="C32" s="284"/>
      <c r="D32" s="285"/>
      <c r="E32" s="286"/>
    </row>
    <row r="33" spans="1:5">
      <c r="A33" s="282" t="s">
        <v>981</v>
      </c>
      <c r="B33" s="283" t="s">
        <v>628</v>
      </c>
      <c r="C33" s="284"/>
      <c r="D33" s="285"/>
      <c r="E33" s="286"/>
    </row>
    <row r="34" spans="1:5">
      <c r="A34" s="282" t="s">
        <v>982</v>
      </c>
      <c r="B34" s="283" t="s">
        <v>837</v>
      </c>
      <c r="C34" s="284"/>
      <c r="D34" s="285"/>
      <c r="E34" s="286"/>
    </row>
    <row r="35" spans="1:5">
      <c r="A35" s="362" t="s">
        <v>983</v>
      </c>
      <c r="B35" s="283" t="s">
        <v>59</v>
      </c>
      <c r="C35" s="284"/>
      <c r="D35" s="285"/>
      <c r="E35" s="286"/>
    </row>
    <row r="36" spans="1:5">
      <c r="A36" s="362" t="s">
        <v>520</v>
      </c>
      <c r="B36" s="363" t="s">
        <v>50</v>
      </c>
      <c r="C36" s="359"/>
      <c r="D36" s="360"/>
      <c r="E36" s="361"/>
    </row>
    <row r="37" spans="1:5">
      <c r="A37" s="362" t="s">
        <v>984</v>
      </c>
      <c r="B37" s="364" t="s">
        <v>615</v>
      </c>
      <c r="C37" s="359"/>
      <c r="D37" s="360"/>
      <c r="E37" s="361"/>
    </row>
    <row r="38" spans="1:5">
      <c r="A38" s="362" t="s">
        <v>985</v>
      </c>
      <c r="B38" s="283" t="s">
        <v>839</v>
      </c>
      <c r="C38" s="284"/>
      <c r="D38" s="285"/>
      <c r="E38" s="286"/>
    </row>
    <row r="39" spans="1:5">
      <c r="A39" s="362" t="s">
        <v>986</v>
      </c>
      <c r="B39" s="283" t="s">
        <v>841</v>
      </c>
      <c r="C39" s="284"/>
      <c r="D39" s="285"/>
      <c r="E39" s="286"/>
    </row>
    <row r="40" spans="1:5">
      <c r="A40" s="362" t="s">
        <v>987</v>
      </c>
      <c r="B40" s="283" t="s">
        <v>840</v>
      </c>
      <c r="C40" s="284"/>
      <c r="D40" s="285"/>
      <c r="E40" s="286"/>
    </row>
    <row r="41" spans="1:5">
      <c r="A41" s="362" t="s">
        <v>988</v>
      </c>
      <c r="B41" s="283" t="s">
        <v>737</v>
      </c>
      <c r="C41" s="284"/>
      <c r="D41" s="285"/>
      <c r="E41" s="286"/>
    </row>
    <row r="42" spans="1:5">
      <c r="A42" s="362" t="s">
        <v>989</v>
      </c>
      <c r="B42" s="283" t="s">
        <v>59</v>
      </c>
      <c r="C42" s="284"/>
      <c r="D42" s="285"/>
      <c r="E42" s="286"/>
    </row>
    <row r="43" spans="1:5">
      <c r="A43" s="362" t="s">
        <v>990</v>
      </c>
      <c r="B43" s="364" t="s">
        <v>620</v>
      </c>
      <c r="C43" s="359"/>
      <c r="D43" s="360"/>
      <c r="E43" s="361"/>
    </row>
    <row r="44" spans="1:5">
      <c r="A44" s="362" t="s">
        <v>991</v>
      </c>
      <c r="B44" s="283" t="s">
        <v>736</v>
      </c>
      <c r="C44" s="284"/>
      <c r="D44" s="285"/>
      <c r="E44" s="286"/>
    </row>
    <row r="45" spans="1:5">
      <c r="A45" s="362" t="s">
        <v>992</v>
      </c>
      <c r="B45" s="283" t="s">
        <v>841</v>
      </c>
      <c r="C45" s="284"/>
      <c r="D45" s="285"/>
      <c r="E45" s="286"/>
    </row>
    <row r="46" spans="1:5">
      <c r="A46" s="362" t="s">
        <v>993</v>
      </c>
      <c r="B46" s="283" t="s">
        <v>840</v>
      </c>
      <c r="C46" s="284"/>
      <c r="D46" s="285"/>
      <c r="E46" s="286"/>
    </row>
    <row r="47" spans="1:5">
      <c r="A47" s="362" t="s">
        <v>994</v>
      </c>
      <c r="B47" s="283" t="s">
        <v>737</v>
      </c>
      <c r="C47" s="284"/>
      <c r="D47" s="285"/>
      <c r="E47" s="286"/>
    </row>
    <row r="48" spans="1:5">
      <c r="A48" s="362" t="s">
        <v>995</v>
      </c>
      <c r="B48" s="283" t="s">
        <v>59</v>
      </c>
      <c r="C48" s="284"/>
      <c r="D48" s="285"/>
      <c r="E48" s="286"/>
    </row>
    <row r="49" spans="1:5">
      <c r="A49" s="362" t="s">
        <v>996</v>
      </c>
      <c r="B49" s="364" t="s">
        <v>621</v>
      </c>
      <c r="C49" s="359"/>
      <c r="D49" s="360"/>
      <c r="E49" s="361"/>
    </row>
    <row r="50" spans="1:5">
      <c r="A50" s="362" t="s">
        <v>997</v>
      </c>
      <c r="B50" s="283" t="s">
        <v>736</v>
      </c>
      <c r="C50" s="284"/>
      <c r="D50" s="285"/>
      <c r="E50" s="286"/>
    </row>
    <row r="51" spans="1:5">
      <c r="A51" s="362" t="s">
        <v>998</v>
      </c>
      <c r="B51" s="283" t="s">
        <v>841</v>
      </c>
      <c r="C51" s="284"/>
      <c r="D51" s="285"/>
      <c r="E51" s="286"/>
    </row>
    <row r="52" spans="1:5">
      <c r="A52" s="362" t="s">
        <v>999</v>
      </c>
      <c r="B52" s="283" t="s">
        <v>840</v>
      </c>
      <c r="C52" s="284"/>
      <c r="D52" s="285"/>
      <c r="E52" s="286"/>
    </row>
    <row r="53" spans="1:5">
      <c r="A53" s="362" t="s">
        <v>1000</v>
      </c>
      <c r="B53" s="283" t="s">
        <v>737</v>
      </c>
      <c r="C53" s="284"/>
      <c r="D53" s="285"/>
      <c r="E53" s="286"/>
    </row>
    <row r="54" spans="1:5">
      <c r="A54" s="362" t="s">
        <v>1001</v>
      </c>
      <c r="B54" s="283" t="s">
        <v>59</v>
      </c>
      <c r="C54" s="284"/>
      <c r="D54" s="285"/>
      <c r="E54" s="286"/>
    </row>
    <row r="55" spans="1:5">
      <c r="A55" s="278" t="s">
        <v>41</v>
      </c>
      <c r="B55" s="279" t="s">
        <v>961</v>
      </c>
      <c r="C55" s="359"/>
      <c r="D55" s="360"/>
      <c r="E55" s="361"/>
    </row>
    <row r="56" spans="1:5">
      <c r="A56" s="282" t="s">
        <v>521</v>
      </c>
      <c r="B56" s="279" t="s">
        <v>958</v>
      </c>
      <c r="C56" s="359"/>
      <c r="D56" s="360"/>
      <c r="E56" s="361"/>
    </row>
    <row r="57" spans="1:5">
      <c r="A57" s="282" t="s">
        <v>1002</v>
      </c>
      <c r="B57" s="283" t="s">
        <v>658</v>
      </c>
      <c r="C57" s="284"/>
      <c r="D57" s="285"/>
      <c r="E57" s="286"/>
    </row>
    <row r="58" spans="1:5">
      <c r="A58" s="282" t="s">
        <v>1003</v>
      </c>
      <c r="B58" s="283" t="s">
        <v>659</v>
      </c>
      <c r="C58" s="284"/>
      <c r="D58" s="285"/>
      <c r="E58" s="286"/>
    </row>
    <row r="59" spans="1:5">
      <c r="A59" s="282" t="s">
        <v>1004</v>
      </c>
      <c r="B59" s="283" t="s">
        <v>660</v>
      </c>
      <c r="C59" s="284"/>
      <c r="D59" s="285"/>
      <c r="E59" s="286"/>
    </row>
    <row r="60" spans="1:5">
      <c r="A60" s="282" t="s">
        <v>1005</v>
      </c>
      <c r="B60" s="283" t="s">
        <v>661</v>
      </c>
      <c r="C60" s="284"/>
      <c r="D60" s="285"/>
      <c r="E60" s="286"/>
    </row>
    <row r="61" spans="1:5">
      <c r="A61" s="282" t="s">
        <v>1006</v>
      </c>
      <c r="B61" s="283" t="s">
        <v>662</v>
      </c>
      <c r="C61" s="284"/>
      <c r="D61" s="285"/>
      <c r="E61" s="286"/>
    </row>
    <row r="62" spans="1:5">
      <c r="A62" s="282" t="s">
        <v>1007</v>
      </c>
      <c r="B62" s="283" t="s">
        <v>663</v>
      </c>
      <c r="C62" s="284"/>
      <c r="D62" s="285"/>
      <c r="E62" s="286"/>
    </row>
    <row r="63" spans="1:5">
      <c r="A63" s="282" t="s">
        <v>522</v>
      </c>
      <c r="B63" s="279" t="s">
        <v>959</v>
      </c>
      <c r="C63" s="359"/>
      <c r="D63" s="360"/>
      <c r="E63" s="361"/>
    </row>
    <row r="64" spans="1:5">
      <c r="A64" s="282" t="s">
        <v>1008</v>
      </c>
      <c r="B64" s="283" t="s">
        <v>658</v>
      </c>
      <c r="C64" s="284"/>
      <c r="D64" s="285"/>
      <c r="E64" s="286"/>
    </row>
    <row r="65" spans="1:5">
      <c r="A65" s="282" t="s">
        <v>1009</v>
      </c>
      <c r="B65" s="283" t="s">
        <v>659</v>
      </c>
      <c r="C65" s="284"/>
      <c r="D65" s="285"/>
      <c r="E65" s="286"/>
    </row>
    <row r="66" spans="1:5">
      <c r="A66" s="282" t="s">
        <v>1010</v>
      </c>
      <c r="B66" s="283" t="s">
        <v>660</v>
      </c>
      <c r="C66" s="284"/>
      <c r="D66" s="285"/>
      <c r="E66" s="286"/>
    </row>
    <row r="67" spans="1:5">
      <c r="A67" s="282" t="s">
        <v>1011</v>
      </c>
      <c r="B67" s="283" t="s">
        <v>661</v>
      </c>
      <c r="C67" s="284"/>
      <c r="D67" s="285"/>
      <c r="E67" s="286"/>
    </row>
    <row r="68" spans="1:5">
      <c r="A68" s="282" t="s">
        <v>1012</v>
      </c>
      <c r="B68" s="283" t="s">
        <v>662</v>
      </c>
      <c r="C68" s="284"/>
      <c r="D68" s="285"/>
      <c r="E68" s="286"/>
    </row>
    <row r="69" spans="1:5">
      <c r="A69" s="282" t="s">
        <v>1013</v>
      </c>
      <c r="B69" s="283" t="s">
        <v>663</v>
      </c>
      <c r="C69" s="284"/>
      <c r="D69" s="285"/>
      <c r="E69" s="286"/>
    </row>
    <row r="70" spans="1:5">
      <c r="A70" s="282" t="s">
        <v>523</v>
      </c>
      <c r="B70" s="279" t="s">
        <v>960</v>
      </c>
      <c r="C70" s="359"/>
      <c r="D70" s="360"/>
      <c r="E70" s="361"/>
    </row>
    <row r="71" spans="1:5">
      <c r="A71" s="282" t="s">
        <v>1014</v>
      </c>
      <c r="B71" s="283" t="s">
        <v>658</v>
      </c>
      <c r="C71" s="284"/>
      <c r="D71" s="285"/>
      <c r="E71" s="286"/>
    </row>
    <row r="72" spans="1:5">
      <c r="A72" s="282" t="s">
        <v>1015</v>
      </c>
      <c r="B72" s="283" t="s">
        <v>659</v>
      </c>
      <c r="C72" s="284"/>
      <c r="D72" s="285"/>
      <c r="E72" s="286"/>
    </row>
    <row r="73" spans="1:5">
      <c r="A73" s="282" t="s">
        <v>1016</v>
      </c>
      <c r="B73" s="283" t="s">
        <v>660</v>
      </c>
      <c r="C73" s="284"/>
      <c r="D73" s="285"/>
      <c r="E73" s="286"/>
    </row>
    <row r="74" spans="1:5">
      <c r="A74" s="282" t="s">
        <v>1017</v>
      </c>
      <c r="B74" s="283" t="s">
        <v>661</v>
      </c>
      <c r="C74" s="284"/>
      <c r="D74" s="285"/>
      <c r="E74" s="286"/>
    </row>
    <row r="75" spans="1:5">
      <c r="A75" s="282" t="s">
        <v>1018</v>
      </c>
      <c r="B75" s="283" t="s">
        <v>662</v>
      </c>
      <c r="C75" s="284"/>
      <c r="D75" s="285"/>
      <c r="E75" s="286"/>
    </row>
    <row r="76" spans="1:5">
      <c r="A76" s="282" t="s">
        <v>1019</v>
      </c>
      <c r="B76" s="283" t="s">
        <v>663</v>
      </c>
      <c r="C76" s="284"/>
      <c r="D76" s="285"/>
      <c r="E76" s="286"/>
    </row>
    <row r="77" spans="1:5">
      <c r="A77" s="282" t="s">
        <v>524</v>
      </c>
      <c r="B77" s="279" t="s">
        <v>962</v>
      </c>
      <c r="C77" s="359"/>
      <c r="D77" s="360"/>
      <c r="E77" s="361"/>
    </row>
    <row r="78" spans="1:5">
      <c r="A78" s="282" t="s">
        <v>1020</v>
      </c>
      <c r="B78" s="283" t="s">
        <v>124</v>
      </c>
      <c r="C78" s="284"/>
      <c r="D78" s="285"/>
      <c r="E78" s="286"/>
    </row>
    <row r="79" spans="1:5">
      <c r="A79" s="282" t="s">
        <v>1021</v>
      </c>
      <c r="B79" s="283" t="s">
        <v>125</v>
      </c>
      <c r="C79" s="284"/>
      <c r="D79" s="285"/>
      <c r="E79" s="286"/>
    </row>
    <row r="80" spans="1:5">
      <c r="A80" s="282" t="s">
        <v>1022</v>
      </c>
      <c r="B80" s="283" t="s">
        <v>126</v>
      </c>
      <c r="C80" s="284"/>
      <c r="D80" s="285"/>
      <c r="E80" s="286"/>
    </row>
    <row r="81" spans="1:5">
      <c r="A81" s="282" t="s">
        <v>1023</v>
      </c>
      <c r="B81" s="283" t="s">
        <v>1113</v>
      </c>
      <c r="C81" s="284"/>
      <c r="D81" s="285"/>
      <c r="E81" s="286"/>
    </row>
    <row r="82" spans="1:5">
      <c r="A82" s="282" t="s">
        <v>1024</v>
      </c>
      <c r="B82" s="283" t="s">
        <v>1164</v>
      </c>
      <c r="C82" s="284"/>
      <c r="D82" s="285"/>
      <c r="E82" s="286"/>
    </row>
    <row r="83" spans="1:5">
      <c r="A83" s="282" t="s">
        <v>1025</v>
      </c>
      <c r="B83" s="283" t="s">
        <v>1120</v>
      </c>
      <c r="C83" s="284"/>
      <c r="D83" s="285"/>
      <c r="E83" s="286"/>
    </row>
    <row r="84" spans="1:5">
      <c r="A84" s="282" t="s">
        <v>1026</v>
      </c>
      <c r="B84" s="283" t="s">
        <v>127</v>
      </c>
      <c r="C84" s="284"/>
      <c r="D84" s="285"/>
      <c r="E84" s="286"/>
    </row>
    <row r="85" spans="1:5">
      <c r="A85" s="282" t="s">
        <v>1027</v>
      </c>
      <c r="B85" s="283" t="s">
        <v>128</v>
      </c>
      <c r="C85" s="284"/>
      <c r="D85" s="285"/>
      <c r="E85" s="286"/>
    </row>
    <row r="86" spans="1:5">
      <c r="A86" s="282" t="s">
        <v>1028</v>
      </c>
      <c r="B86" s="283" t="s">
        <v>618</v>
      </c>
      <c r="C86" s="284"/>
      <c r="D86" s="285"/>
      <c r="E86" s="286"/>
    </row>
    <row r="87" spans="1:5">
      <c r="A87" s="282" t="s">
        <v>1029</v>
      </c>
      <c r="B87" s="283" t="s">
        <v>52</v>
      </c>
      <c r="C87" s="284"/>
      <c r="D87" s="285"/>
      <c r="E87" s="286"/>
    </row>
    <row r="88" spans="1:5">
      <c r="A88" s="282" t="s">
        <v>1030</v>
      </c>
      <c r="B88" s="283" t="s">
        <v>1114</v>
      </c>
      <c r="C88" s="284"/>
      <c r="D88" s="285"/>
      <c r="E88" s="286"/>
    </row>
    <row r="89" spans="1:5">
      <c r="A89" s="282" t="s">
        <v>1031</v>
      </c>
      <c r="B89" s="283" t="s">
        <v>51</v>
      </c>
      <c r="C89" s="284"/>
      <c r="D89" s="285"/>
      <c r="E89" s="286"/>
    </row>
    <row r="90" spans="1:5">
      <c r="A90" s="282" t="s">
        <v>1032</v>
      </c>
      <c r="B90" s="283" t="s">
        <v>479</v>
      </c>
      <c r="C90" s="284"/>
      <c r="D90" s="285"/>
      <c r="E90" s="286"/>
    </row>
    <row r="91" spans="1:5">
      <c r="A91" s="282" t="s">
        <v>1033</v>
      </c>
      <c r="B91" s="283" t="s">
        <v>53</v>
      </c>
      <c r="C91" s="284"/>
      <c r="D91" s="285"/>
      <c r="E91" s="286"/>
    </row>
    <row r="92" spans="1:5">
      <c r="A92" s="282" t="s">
        <v>1118</v>
      </c>
      <c r="B92" s="283" t="s">
        <v>1165</v>
      </c>
      <c r="C92" s="284"/>
      <c r="D92" s="285"/>
      <c r="E92" s="286"/>
    </row>
    <row r="93" spans="1:5">
      <c r="A93" s="282" t="s">
        <v>1119</v>
      </c>
      <c r="B93" s="283" t="s">
        <v>1166</v>
      </c>
      <c r="C93" s="284"/>
      <c r="D93" s="285"/>
      <c r="E93" s="286"/>
    </row>
    <row r="94" spans="1:5">
      <c r="A94" s="282" t="s">
        <v>1168</v>
      </c>
      <c r="B94" s="283" t="s">
        <v>54</v>
      </c>
      <c r="C94" s="284"/>
      <c r="D94" s="285"/>
      <c r="E94" s="286"/>
    </row>
    <row r="95" spans="1:5">
      <c r="A95" s="282" t="s">
        <v>1169</v>
      </c>
      <c r="B95" s="283" t="s">
        <v>532</v>
      </c>
      <c r="C95" s="284"/>
      <c r="D95" s="285"/>
      <c r="E95" s="286"/>
    </row>
    <row r="96" spans="1:5">
      <c r="A96" s="278" t="s">
        <v>1034</v>
      </c>
      <c r="B96" s="279" t="s">
        <v>963</v>
      </c>
      <c r="C96" s="359"/>
      <c r="D96" s="360"/>
      <c r="E96" s="361"/>
    </row>
    <row r="97" spans="1:5">
      <c r="A97" s="282" t="s">
        <v>1035</v>
      </c>
      <c r="B97" s="279" t="s">
        <v>958</v>
      </c>
      <c r="C97" s="359"/>
      <c r="D97" s="360"/>
      <c r="E97" s="361"/>
    </row>
    <row r="98" spans="1:5">
      <c r="A98" s="282" t="s">
        <v>1036</v>
      </c>
      <c r="B98" s="283" t="s">
        <v>709</v>
      </c>
      <c r="C98" s="284"/>
      <c r="D98" s="285"/>
      <c r="E98" s="286"/>
    </row>
    <row r="99" spans="1:5">
      <c r="A99" s="282" t="s">
        <v>1037</v>
      </c>
      <c r="B99" s="283" t="s">
        <v>710</v>
      </c>
      <c r="C99" s="284"/>
      <c r="D99" s="285"/>
      <c r="E99" s="286"/>
    </row>
    <row r="100" spans="1:5">
      <c r="A100" s="282" t="s">
        <v>1038</v>
      </c>
      <c r="B100" s="283" t="s">
        <v>943</v>
      </c>
      <c r="C100" s="284"/>
      <c r="D100" s="285"/>
      <c r="E100" s="286"/>
    </row>
    <row r="101" spans="1:5">
      <c r="A101" s="282" t="s">
        <v>1039</v>
      </c>
      <c r="B101" s="279" t="s">
        <v>959</v>
      </c>
      <c r="C101" s="359"/>
      <c r="D101" s="360"/>
      <c r="E101" s="361"/>
    </row>
    <row r="102" spans="1:5">
      <c r="A102" s="282" t="s">
        <v>1040</v>
      </c>
      <c r="B102" s="283" t="s">
        <v>709</v>
      </c>
      <c r="C102" s="284"/>
      <c r="D102" s="285"/>
      <c r="E102" s="286"/>
    </row>
    <row r="103" spans="1:5">
      <c r="A103" s="282" t="s">
        <v>1041</v>
      </c>
      <c r="B103" s="283" t="s">
        <v>710</v>
      </c>
      <c r="C103" s="284"/>
      <c r="D103" s="285"/>
      <c r="E103" s="286"/>
    </row>
    <row r="104" spans="1:5">
      <c r="A104" s="282" t="s">
        <v>1042</v>
      </c>
      <c r="B104" s="283" t="s">
        <v>943</v>
      </c>
      <c r="C104" s="284"/>
      <c r="D104" s="285"/>
      <c r="E104" s="286"/>
    </row>
    <row r="105" spans="1:5">
      <c r="A105" s="282" t="s">
        <v>1043</v>
      </c>
      <c r="B105" s="279" t="s">
        <v>960</v>
      </c>
      <c r="C105" s="359"/>
      <c r="D105" s="360"/>
      <c r="E105" s="361"/>
    </row>
    <row r="106" spans="1:5">
      <c r="A106" s="282" t="s">
        <v>1044</v>
      </c>
      <c r="B106" s="283" t="s">
        <v>709</v>
      </c>
      <c r="C106" s="284"/>
      <c r="D106" s="285"/>
      <c r="E106" s="286"/>
    </row>
    <row r="107" spans="1:5">
      <c r="A107" s="282" t="s">
        <v>1045</v>
      </c>
      <c r="B107" s="283" t="s">
        <v>710</v>
      </c>
      <c r="C107" s="284"/>
      <c r="D107" s="285"/>
      <c r="E107" s="286"/>
    </row>
    <row r="108" spans="1:5">
      <c r="A108" s="282" t="s">
        <v>1046</v>
      </c>
      <c r="B108" s="283" t="s">
        <v>943</v>
      </c>
      <c r="C108" s="284"/>
      <c r="D108" s="285"/>
      <c r="E108" s="286"/>
    </row>
    <row r="109" spans="1:5">
      <c r="A109" s="282" t="s">
        <v>1047</v>
      </c>
      <c r="B109" s="279" t="s">
        <v>962</v>
      </c>
      <c r="C109" s="359"/>
      <c r="D109" s="360"/>
      <c r="E109" s="361"/>
    </row>
    <row r="110" spans="1:5">
      <c r="A110" s="282" t="s">
        <v>1048</v>
      </c>
      <c r="B110" s="283" t="s">
        <v>945</v>
      </c>
      <c r="C110" s="284"/>
      <c r="D110" s="285"/>
      <c r="E110" s="286"/>
    </row>
    <row r="111" spans="1:5">
      <c r="A111" s="282" t="s">
        <v>1049</v>
      </c>
      <c r="B111" s="283" t="s">
        <v>531</v>
      </c>
      <c r="C111" s="284"/>
      <c r="D111" s="285"/>
      <c r="E111" s="286"/>
    </row>
    <row r="112" spans="1:5">
      <c r="A112" s="282" t="s">
        <v>1050</v>
      </c>
      <c r="B112" s="283" t="s">
        <v>950</v>
      </c>
      <c r="C112" s="284"/>
      <c r="D112" s="285"/>
      <c r="E112" s="286"/>
    </row>
    <row r="113" spans="1:5">
      <c r="A113" s="282" t="s">
        <v>1051</v>
      </c>
      <c r="B113" s="283" t="s">
        <v>949</v>
      </c>
      <c r="C113" s="284"/>
      <c r="D113" s="285"/>
      <c r="E113" s="286"/>
    </row>
    <row r="114" spans="1:5">
      <c r="A114" s="282" t="s">
        <v>1052</v>
      </c>
      <c r="B114" s="363" t="s">
        <v>50</v>
      </c>
      <c r="C114" s="359"/>
      <c r="D114" s="360"/>
      <c r="E114" s="361"/>
    </row>
    <row r="115" spans="1:5">
      <c r="A115" s="282" t="s">
        <v>1053</v>
      </c>
      <c r="B115" s="283" t="s">
        <v>615</v>
      </c>
      <c r="C115" s="284"/>
      <c r="D115" s="285"/>
      <c r="E115" s="286"/>
    </row>
    <row r="116" spans="1:5">
      <c r="A116" s="282" t="s">
        <v>1054</v>
      </c>
      <c r="B116" s="283" t="s">
        <v>620</v>
      </c>
      <c r="C116" s="284"/>
      <c r="D116" s="285"/>
      <c r="E116" s="286"/>
    </row>
    <row r="117" spans="1:5">
      <c r="A117" s="282" t="s">
        <v>1055</v>
      </c>
      <c r="B117" s="283" t="s">
        <v>621</v>
      </c>
      <c r="C117" s="284"/>
      <c r="D117" s="285"/>
      <c r="E117" s="286"/>
    </row>
    <row r="118" spans="1:5">
      <c r="A118" s="278" t="s">
        <v>42</v>
      </c>
      <c r="B118" s="279" t="s">
        <v>964</v>
      </c>
      <c r="C118" s="359"/>
      <c r="D118" s="360"/>
      <c r="E118" s="361"/>
    </row>
    <row r="119" spans="1:5">
      <c r="A119" s="278" t="s">
        <v>43</v>
      </c>
      <c r="B119" s="279" t="s">
        <v>956</v>
      </c>
      <c r="C119" s="359"/>
      <c r="D119" s="360"/>
      <c r="E119" s="361"/>
    </row>
    <row r="120" spans="1:5">
      <c r="A120" s="282" t="s">
        <v>525</v>
      </c>
      <c r="B120" s="283" t="s">
        <v>49</v>
      </c>
      <c r="C120" s="284"/>
      <c r="D120" s="285"/>
      <c r="E120" s="286"/>
    </row>
    <row r="121" spans="1:5">
      <c r="A121" s="282" t="s">
        <v>526</v>
      </c>
      <c r="B121" s="283" t="s">
        <v>121</v>
      </c>
      <c r="C121" s="284"/>
      <c r="D121" s="285"/>
      <c r="E121" s="286"/>
    </row>
    <row r="122" spans="1:5">
      <c r="A122" s="282" t="s">
        <v>527</v>
      </c>
      <c r="B122" s="283" t="s">
        <v>614</v>
      </c>
      <c r="C122" s="284"/>
      <c r="D122" s="285"/>
      <c r="E122" s="286"/>
    </row>
    <row r="123" spans="1:5">
      <c r="A123" s="278" t="s">
        <v>44</v>
      </c>
      <c r="B123" s="279" t="s">
        <v>957</v>
      </c>
      <c r="C123" s="359"/>
      <c r="D123" s="360"/>
      <c r="E123" s="361"/>
    </row>
    <row r="124" spans="1:5">
      <c r="A124" s="282" t="s">
        <v>528</v>
      </c>
      <c r="B124" s="283" t="s">
        <v>627</v>
      </c>
      <c r="C124" s="284"/>
      <c r="D124" s="285"/>
      <c r="E124" s="286"/>
    </row>
    <row r="125" spans="1:5">
      <c r="A125" s="362" t="s">
        <v>529</v>
      </c>
      <c r="B125" s="283" t="s">
        <v>628</v>
      </c>
      <c r="C125" s="284"/>
      <c r="D125" s="285"/>
      <c r="E125" s="286"/>
    </row>
    <row r="126" spans="1:5">
      <c r="A126" s="282" t="s">
        <v>530</v>
      </c>
      <c r="B126" s="363" t="s">
        <v>50</v>
      </c>
      <c r="C126" s="359"/>
      <c r="D126" s="360"/>
      <c r="E126" s="361"/>
    </row>
    <row r="127" spans="1:5">
      <c r="A127" s="282" t="s">
        <v>1056</v>
      </c>
      <c r="B127" s="283" t="s">
        <v>839</v>
      </c>
      <c r="C127" s="284"/>
      <c r="D127" s="285"/>
      <c r="E127" s="286"/>
    </row>
    <row r="128" spans="1:5">
      <c r="A128" s="282" t="s">
        <v>1057</v>
      </c>
      <c r="B128" s="283" t="s">
        <v>841</v>
      </c>
      <c r="C128" s="284"/>
      <c r="D128" s="285"/>
      <c r="E128" s="286"/>
    </row>
    <row r="129" spans="1:5">
      <c r="A129" s="278" t="s">
        <v>1058</v>
      </c>
      <c r="B129" s="279" t="s">
        <v>961</v>
      </c>
      <c r="C129" s="359"/>
      <c r="D129" s="360"/>
      <c r="E129" s="361"/>
    </row>
    <row r="130" spans="1:5">
      <c r="A130" s="282" t="s">
        <v>1059</v>
      </c>
      <c r="B130" s="283" t="s">
        <v>658</v>
      </c>
      <c r="C130" s="284"/>
      <c r="D130" s="285"/>
      <c r="E130" s="286"/>
    </row>
    <row r="131" spans="1:5">
      <c r="A131" s="282" t="s">
        <v>1060</v>
      </c>
      <c r="B131" s="283" t="s">
        <v>660</v>
      </c>
      <c r="C131" s="284"/>
      <c r="D131" s="285"/>
      <c r="E131" s="286"/>
    </row>
    <row r="132" spans="1:5">
      <c r="A132" s="282" t="s">
        <v>1061</v>
      </c>
      <c r="B132" s="283" t="s">
        <v>662</v>
      </c>
      <c r="C132" s="284"/>
      <c r="D132" s="285"/>
      <c r="E132" s="286"/>
    </row>
    <row r="133" spans="1:5">
      <c r="A133" s="282" t="s">
        <v>1062</v>
      </c>
      <c r="B133" s="279" t="s">
        <v>962</v>
      </c>
      <c r="C133" s="359"/>
      <c r="D133" s="360"/>
      <c r="E133" s="361"/>
    </row>
    <row r="134" spans="1:5">
      <c r="A134" s="282" t="s">
        <v>1063</v>
      </c>
      <c r="B134" s="283" t="s">
        <v>124</v>
      </c>
      <c r="C134" s="284"/>
      <c r="D134" s="285"/>
      <c r="E134" s="286"/>
    </row>
    <row r="135" spans="1:5">
      <c r="A135" s="282" t="s">
        <v>1064</v>
      </c>
      <c r="B135" s="283" t="s">
        <v>125</v>
      </c>
      <c r="C135" s="284"/>
      <c r="D135" s="285"/>
      <c r="E135" s="286"/>
    </row>
    <row r="136" spans="1:5">
      <c r="A136" s="282" t="s">
        <v>1065</v>
      </c>
      <c r="B136" s="283" t="s">
        <v>126</v>
      </c>
      <c r="C136" s="284"/>
      <c r="D136" s="285"/>
      <c r="E136" s="286"/>
    </row>
    <row r="137" spans="1:5">
      <c r="A137" s="282" t="s">
        <v>1066</v>
      </c>
      <c r="B137" s="283" t="s">
        <v>1113</v>
      </c>
      <c r="C137" s="284"/>
      <c r="D137" s="285"/>
      <c r="E137" s="286"/>
    </row>
    <row r="138" spans="1:5">
      <c r="A138" s="282" t="s">
        <v>1067</v>
      </c>
      <c r="B138" s="283" t="s">
        <v>1164</v>
      </c>
      <c r="C138" s="284"/>
      <c r="D138" s="285"/>
      <c r="E138" s="286"/>
    </row>
    <row r="139" spans="1:5">
      <c r="A139" s="282" t="s">
        <v>1068</v>
      </c>
      <c r="B139" s="283" t="s">
        <v>52</v>
      </c>
      <c r="C139" s="284"/>
      <c r="D139" s="285"/>
      <c r="E139" s="286"/>
    </row>
    <row r="140" spans="1:5">
      <c r="A140" s="282" t="s">
        <v>1069</v>
      </c>
      <c r="B140" s="283" t="s">
        <v>1114</v>
      </c>
      <c r="C140" s="284"/>
      <c r="D140" s="285"/>
      <c r="E140" s="286"/>
    </row>
    <row r="141" spans="1:5">
      <c r="A141" s="282" t="s">
        <v>1070</v>
      </c>
      <c r="B141" s="283" t="s">
        <v>51</v>
      </c>
      <c r="C141" s="284"/>
      <c r="D141" s="285"/>
      <c r="E141" s="286"/>
    </row>
    <row r="142" spans="1:5">
      <c r="A142" s="282" t="s">
        <v>1071</v>
      </c>
      <c r="B142" s="283" t="s">
        <v>479</v>
      </c>
      <c r="C142" s="284"/>
      <c r="D142" s="285"/>
      <c r="E142" s="286"/>
    </row>
    <row r="143" spans="1:5">
      <c r="A143" s="282" t="s">
        <v>1121</v>
      </c>
      <c r="B143" s="283" t="s">
        <v>53</v>
      </c>
      <c r="C143" s="284"/>
      <c r="D143" s="285"/>
      <c r="E143" s="286"/>
    </row>
    <row r="144" spans="1:5">
      <c r="A144" s="282" t="s">
        <v>1191</v>
      </c>
      <c r="B144" s="283" t="s">
        <v>1165</v>
      </c>
      <c r="C144" s="284"/>
      <c r="D144" s="285"/>
      <c r="E144" s="286"/>
    </row>
    <row r="145" spans="1:5">
      <c r="A145" s="282" t="s">
        <v>1192</v>
      </c>
      <c r="B145" s="283" t="s">
        <v>1166</v>
      </c>
      <c r="C145" s="284"/>
      <c r="D145" s="285"/>
      <c r="E145" s="286"/>
    </row>
    <row r="146" spans="1:5">
      <c r="A146" s="282" t="s">
        <v>1193</v>
      </c>
      <c r="B146" s="283" t="s">
        <v>54</v>
      </c>
      <c r="C146" s="284"/>
      <c r="D146" s="285"/>
      <c r="E146" s="286"/>
    </row>
    <row r="147" spans="1:5">
      <c r="A147" s="282" t="s">
        <v>1194</v>
      </c>
      <c r="B147" s="283" t="s">
        <v>532</v>
      </c>
      <c r="C147" s="284"/>
      <c r="D147" s="285"/>
      <c r="E147" s="286"/>
    </row>
    <row r="148" spans="1:5">
      <c r="A148" s="278" t="s">
        <v>1072</v>
      </c>
      <c r="B148" s="279" t="s">
        <v>963</v>
      </c>
      <c r="C148" s="359"/>
      <c r="D148" s="360"/>
      <c r="E148" s="361"/>
    </row>
    <row r="149" spans="1:5">
      <c r="A149" s="282" t="s">
        <v>1073</v>
      </c>
      <c r="B149" s="283" t="s">
        <v>709</v>
      </c>
      <c r="C149" s="284"/>
      <c r="D149" s="285"/>
      <c r="E149" s="286"/>
    </row>
    <row r="150" spans="1:5">
      <c r="A150" s="282" t="s">
        <v>1074</v>
      </c>
      <c r="B150" s="283" t="s">
        <v>710</v>
      </c>
      <c r="C150" s="284"/>
      <c r="D150" s="285"/>
      <c r="E150" s="286"/>
    </row>
    <row r="151" spans="1:5">
      <c r="A151" s="282" t="s">
        <v>1075</v>
      </c>
      <c r="B151" s="283" t="s">
        <v>943</v>
      </c>
      <c r="C151" s="284"/>
      <c r="D151" s="285"/>
      <c r="E151" s="286"/>
    </row>
    <row r="152" spans="1:5">
      <c r="A152" s="282" t="s">
        <v>1076</v>
      </c>
      <c r="B152" s="279" t="s">
        <v>962</v>
      </c>
      <c r="C152" s="359"/>
      <c r="D152" s="360"/>
      <c r="E152" s="361"/>
    </row>
    <row r="153" spans="1:5">
      <c r="A153" s="282" t="s">
        <v>1077</v>
      </c>
      <c r="B153" s="283" t="s">
        <v>945</v>
      </c>
      <c r="C153" s="284"/>
      <c r="D153" s="285"/>
      <c r="E153" s="286"/>
    </row>
    <row r="154" spans="1:5">
      <c r="A154" s="282" t="s">
        <v>1078</v>
      </c>
      <c r="B154" s="283" t="s">
        <v>531</v>
      </c>
      <c r="C154" s="284"/>
      <c r="D154" s="285"/>
      <c r="E154" s="286"/>
    </row>
    <row r="155" spans="1:5">
      <c r="A155" s="282" t="s">
        <v>1079</v>
      </c>
      <c r="B155" s="283" t="s">
        <v>950</v>
      </c>
      <c r="C155" s="284"/>
      <c r="D155" s="285"/>
      <c r="E155" s="286"/>
    </row>
    <row r="156" spans="1:5">
      <c r="A156" s="282" t="s">
        <v>1080</v>
      </c>
      <c r="B156" s="283" t="s">
        <v>949</v>
      </c>
      <c r="C156" s="284"/>
      <c r="D156" s="285"/>
      <c r="E156" s="286"/>
    </row>
    <row r="157" spans="1:5">
      <c r="A157" s="282" t="s">
        <v>1081</v>
      </c>
      <c r="B157" s="283" t="s">
        <v>965</v>
      </c>
      <c r="C157" s="284"/>
      <c r="D157" s="285"/>
      <c r="E157" s="286"/>
    </row>
    <row r="158" spans="1:5">
      <c r="A158" s="278" t="s">
        <v>45</v>
      </c>
      <c r="B158" s="279" t="s">
        <v>966</v>
      </c>
      <c r="C158" s="359"/>
      <c r="D158" s="360"/>
      <c r="E158" s="361"/>
    </row>
    <row r="159" spans="1:5">
      <c r="A159" s="278" t="s">
        <v>46</v>
      </c>
      <c r="B159" s="283" t="s">
        <v>58</v>
      </c>
      <c r="C159" s="284"/>
      <c r="D159" s="285"/>
      <c r="E159" s="286"/>
    </row>
    <row r="160" spans="1:5">
      <c r="A160" s="278" t="s">
        <v>47</v>
      </c>
      <c r="B160" s="283" t="s">
        <v>967</v>
      </c>
      <c r="C160" s="284"/>
      <c r="D160" s="285"/>
      <c r="E160" s="286"/>
    </row>
    <row r="161" spans="1:5">
      <c r="A161" s="278" t="s">
        <v>48</v>
      </c>
      <c r="B161" s="283" t="s">
        <v>968</v>
      </c>
      <c r="C161" s="284"/>
      <c r="D161" s="285"/>
      <c r="E161" s="286"/>
    </row>
    <row r="162" spans="1:5">
      <c r="A162" s="278" t="s">
        <v>1082</v>
      </c>
      <c r="B162" s="279" t="s">
        <v>925</v>
      </c>
      <c r="C162" s="359"/>
      <c r="D162" s="360"/>
      <c r="E162" s="361"/>
    </row>
    <row r="163" spans="1:5">
      <c r="A163" s="282" t="s">
        <v>1083</v>
      </c>
      <c r="B163" s="363" t="s">
        <v>917</v>
      </c>
      <c r="C163" s="359"/>
      <c r="D163" s="360"/>
      <c r="E163" s="361"/>
    </row>
    <row r="164" spans="1:5">
      <c r="A164" s="282" t="s">
        <v>1084</v>
      </c>
      <c r="B164" s="283" t="s">
        <v>842</v>
      </c>
      <c r="C164" s="284"/>
      <c r="D164" s="285"/>
      <c r="E164" s="286"/>
    </row>
    <row r="165" spans="1:5">
      <c r="A165" s="282" t="s">
        <v>1085</v>
      </c>
      <c r="B165" s="283" t="s">
        <v>969</v>
      </c>
      <c r="C165" s="284"/>
      <c r="D165" s="285"/>
      <c r="E165" s="286"/>
    </row>
    <row r="166" spans="1:5">
      <c r="A166" s="282" t="s">
        <v>1086</v>
      </c>
      <c r="B166" s="283" t="s">
        <v>970</v>
      </c>
      <c r="C166" s="284"/>
      <c r="D166" s="285"/>
      <c r="E166" s="286"/>
    </row>
    <row r="167" spans="1:5">
      <c r="A167" s="282" t="s">
        <v>1087</v>
      </c>
      <c r="B167" s="279" t="s">
        <v>971</v>
      </c>
      <c r="C167" s="359"/>
      <c r="D167" s="360"/>
      <c r="E167" s="361"/>
    </row>
    <row r="168" spans="1:5">
      <c r="A168" s="282" t="s">
        <v>1088</v>
      </c>
      <c r="B168" s="283" t="s">
        <v>844</v>
      </c>
      <c r="C168" s="284"/>
      <c r="D168" s="285"/>
      <c r="E168" s="286"/>
    </row>
    <row r="169" spans="1:5">
      <c r="A169" s="282" t="s">
        <v>1089</v>
      </c>
      <c r="B169" s="283" t="s">
        <v>843</v>
      </c>
      <c r="C169" s="284"/>
      <c r="D169" s="285"/>
      <c r="E169" s="286"/>
    </row>
    <row r="170" spans="1:5" ht="15" thickBot="1">
      <c r="A170" s="282" t="s">
        <v>1090</v>
      </c>
      <c r="B170" s="365" t="s">
        <v>845</v>
      </c>
      <c r="C170" s="366"/>
      <c r="D170" s="367"/>
      <c r="E170" s="368"/>
    </row>
    <row r="171" spans="1:5">
      <c r="A171" s="432" t="s">
        <v>1239</v>
      </c>
      <c r="B171" s="433" t="s">
        <v>631</v>
      </c>
      <c r="C171" s="434"/>
      <c r="D171" s="435"/>
      <c r="E171" s="436"/>
    </row>
    <row r="172" spans="1:5">
      <c r="A172" s="437" t="s">
        <v>1240</v>
      </c>
      <c r="B172" s="438" t="s">
        <v>629</v>
      </c>
      <c r="C172" s="439"/>
      <c r="D172" s="440"/>
      <c r="E172" s="441"/>
    </row>
    <row r="173" spans="1:5" ht="15" thickBot="1">
      <c r="A173" s="442" t="s">
        <v>1241</v>
      </c>
      <c r="B173" s="443" t="s">
        <v>630</v>
      </c>
      <c r="C173" s="444"/>
      <c r="D173" s="445"/>
      <c r="E173" s="446"/>
    </row>
    <row r="174" spans="1:5">
      <c r="A174" s="16"/>
      <c r="B174" s="16"/>
      <c r="C174" s="372"/>
      <c r="D174" s="372"/>
      <c r="E174" s="372"/>
    </row>
    <row r="175" spans="1:5">
      <c r="B175" s="373"/>
      <c r="C175" s="370"/>
      <c r="D175" s="371"/>
      <c r="E175" s="371"/>
    </row>
    <row r="176" spans="1:5">
      <c r="B176" s="373"/>
      <c r="C176" s="370"/>
      <c r="D176" s="371"/>
      <c r="E176" s="371"/>
    </row>
    <row r="177" spans="1:5">
      <c r="B177" s="373"/>
      <c r="C177" s="370"/>
      <c r="D177" s="371"/>
      <c r="E177" s="371"/>
    </row>
    <row r="178" spans="1:5">
      <c r="B178" s="373"/>
      <c r="C178" s="370"/>
      <c r="D178" s="371"/>
      <c r="E178" s="371"/>
    </row>
    <row r="179" spans="1:5">
      <c r="B179" s="373"/>
      <c r="C179" s="370"/>
      <c r="D179" s="371"/>
      <c r="E179" s="371"/>
    </row>
    <row r="180" spans="1:5">
      <c r="B180" s="373"/>
      <c r="C180" s="370"/>
      <c r="D180" s="371"/>
      <c r="E180" s="371"/>
    </row>
    <row r="181" spans="1:5">
      <c r="B181" s="373"/>
      <c r="C181" s="370"/>
      <c r="D181" s="371"/>
      <c r="E181" s="371"/>
    </row>
    <row r="182" spans="1:5">
      <c r="B182" s="373"/>
      <c r="C182" s="370"/>
      <c r="D182" s="371"/>
      <c r="E182" s="371"/>
    </row>
    <row r="183" spans="1:5">
      <c r="B183" s="373"/>
      <c r="C183" s="370"/>
      <c r="D183" s="371"/>
      <c r="E183" s="371"/>
    </row>
    <row r="184" spans="1:5">
      <c r="B184" s="369"/>
      <c r="C184" s="374"/>
      <c r="D184" s="371"/>
      <c r="E184" s="371"/>
    </row>
    <row r="185" spans="1:5">
      <c r="B185" s="369"/>
      <c r="C185" s="374"/>
      <c r="D185" s="371"/>
      <c r="E185" s="371"/>
    </row>
    <row r="186" spans="1:5">
      <c r="B186" s="369"/>
      <c r="C186" s="374"/>
      <c r="D186" s="371"/>
      <c r="E186" s="371"/>
    </row>
    <row r="187" spans="1:5">
      <c r="A187" s="16"/>
      <c r="B187" s="16"/>
      <c r="C187" s="372"/>
      <c r="D187" s="372"/>
      <c r="E187" s="372"/>
    </row>
    <row r="188" spans="1:5">
      <c r="B188" s="373"/>
      <c r="C188" s="370"/>
      <c r="D188" s="371"/>
      <c r="E188" s="371"/>
    </row>
    <row r="189" spans="1:5">
      <c r="B189" s="373"/>
      <c r="C189" s="370"/>
      <c r="D189" s="371"/>
      <c r="E189" s="371"/>
    </row>
    <row r="190" spans="1:5">
      <c r="B190" s="373"/>
      <c r="C190" s="370"/>
      <c r="D190" s="371"/>
      <c r="E190" s="371"/>
    </row>
    <row r="191" spans="1:5">
      <c r="B191" s="373"/>
      <c r="C191" s="370"/>
      <c r="D191" s="371"/>
      <c r="E191" s="371"/>
    </row>
    <row r="192" spans="1:5">
      <c r="B192" s="373"/>
      <c r="C192" s="370"/>
      <c r="D192" s="371"/>
      <c r="E192" s="371"/>
    </row>
    <row r="193" spans="2:5">
      <c r="B193" s="373"/>
      <c r="C193" s="370"/>
      <c r="D193" s="371"/>
      <c r="E193" s="371"/>
    </row>
    <row r="194" spans="2:5">
      <c r="B194" s="373"/>
      <c r="C194" s="370"/>
      <c r="D194" s="371"/>
      <c r="E194" s="371"/>
    </row>
    <row r="195" spans="2:5">
      <c r="B195" s="373"/>
      <c r="C195" s="370"/>
      <c r="D195" s="371"/>
      <c r="E195" s="371"/>
    </row>
    <row r="196" spans="2:5">
      <c r="B196" s="373"/>
      <c r="C196" s="370"/>
      <c r="D196" s="371"/>
      <c r="E196" s="371"/>
    </row>
    <row r="197" spans="2:5">
      <c r="B197" s="373"/>
      <c r="C197" s="370"/>
      <c r="D197" s="371"/>
      <c r="E197" s="371"/>
    </row>
    <row r="198" spans="2:5">
      <c r="B198" s="373"/>
      <c r="C198" s="370"/>
      <c r="D198" s="371"/>
      <c r="E198" s="371"/>
    </row>
    <row r="199" spans="2:5">
      <c r="B199" s="373"/>
      <c r="C199" s="370"/>
      <c r="D199" s="371"/>
      <c r="E199" s="371"/>
    </row>
    <row r="200" spans="2:5">
      <c r="B200" s="373"/>
      <c r="C200" s="370"/>
      <c r="D200" s="371"/>
      <c r="E200" s="371"/>
    </row>
    <row r="201" spans="2:5">
      <c r="B201" s="373"/>
      <c r="C201" s="370"/>
      <c r="D201" s="371"/>
      <c r="E201" s="371"/>
    </row>
    <row r="202" spans="2:5">
      <c r="B202" s="373"/>
      <c r="C202" s="370"/>
      <c r="D202" s="371"/>
      <c r="E202" s="371"/>
    </row>
    <row r="203" spans="2:5">
      <c r="B203" s="373"/>
      <c r="C203" s="370"/>
      <c r="D203" s="371"/>
      <c r="E203" s="371"/>
    </row>
    <row r="204" spans="2:5">
      <c r="B204" s="373"/>
      <c r="C204" s="370"/>
      <c r="D204" s="371"/>
      <c r="E204" s="371"/>
    </row>
    <row r="205" spans="2:5">
      <c r="B205" s="373"/>
      <c r="C205" s="370"/>
      <c r="D205" s="371"/>
      <c r="E205" s="371"/>
    </row>
    <row r="206" spans="2:5">
      <c r="B206" s="369"/>
      <c r="C206" s="374"/>
      <c r="D206" s="371"/>
      <c r="E206" s="371"/>
    </row>
    <row r="207" spans="2:5">
      <c r="B207" s="369"/>
      <c r="C207" s="374"/>
      <c r="D207" s="371"/>
      <c r="E207" s="371"/>
    </row>
    <row r="208" spans="2:5">
      <c r="B208" s="369"/>
      <c r="C208" s="374"/>
      <c r="D208" s="371"/>
      <c r="E208" s="371"/>
    </row>
    <row r="209" spans="1:5">
      <c r="A209" s="16"/>
      <c r="B209" s="16"/>
      <c r="C209" s="216"/>
      <c r="D209" s="216"/>
      <c r="E209" s="216"/>
    </row>
    <row r="210" spans="1:5">
      <c r="B210" s="373"/>
      <c r="C210" s="370"/>
      <c r="D210" s="371"/>
      <c r="E210" s="371"/>
    </row>
    <row r="211" spans="1:5">
      <c r="B211" s="373"/>
      <c r="C211" s="370"/>
      <c r="D211" s="371"/>
      <c r="E211" s="371"/>
    </row>
    <row r="212" spans="1:5">
      <c r="B212" s="373"/>
      <c r="C212" s="370"/>
      <c r="D212" s="371"/>
      <c r="E212" s="371"/>
    </row>
    <row r="213" spans="1:5">
      <c r="B213" s="373"/>
      <c r="C213" s="370"/>
      <c r="D213" s="371"/>
      <c r="E213" s="371"/>
    </row>
    <row r="214" spans="1:5">
      <c r="B214" s="373"/>
      <c r="C214" s="370"/>
      <c r="D214" s="371"/>
      <c r="E214" s="371"/>
    </row>
    <row r="215" spans="1:5">
      <c r="B215" s="373"/>
      <c r="C215" s="370"/>
      <c r="D215" s="371"/>
      <c r="E215" s="371"/>
    </row>
    <row r="216" spans="1:5">
      <c r="B216" s="373"/>
      <c r="C216" s="370"/>
      <c r="D216" s="371"/>
      <c r="E216" s="371"/>
    </row>
    <row r="217" spans="1:5">
      <c r="B217" s="373"/>
      <c r="C217" s="370"/>
      <c r="D217" s="371"/>
      <c r="E217" s="371"/>
    </row>
    <row r="218" spans="1:5">
      <c r="B218" s="373"/>
      <c r="C218" s="370"/>
      <c r="D218" s="371"/>
      <c r="E218" s="371"/>
    </row>
    <row r="219" spans="1:5">
      <c r="B219" s="369"/>
      <c r="C219" s="374"/>
      <c r="D219" s="371"/>
      <c r="E219" s="371"/>
    </row>
    <row r="220" spans="1:5">
      <c r="B220" s="369"/>
      <c r="C220" s="374"/>
      <c r="D220" s="371"/>
      <c r="E220" s="371"/>
    </row>
    <row r="221" spans="1:5">
      <c r="B221" s="369"/>
      <c r="C221" s="374"/>
      <c r="D221" s="371"/>
      <c r="E221" s="371"/>
    </row>
    <row r="222" spans="1:5">
      <c r="A222" s="16"/>
      <c r="B222" s="16"/>
      <c r="C222" s="372"/>
      <c r="D222" s="372"/>
      <c r="E222" s="372"/>
    </row>
    <row r="223" spans="1:5">
      <c r="A223" s="16"/>
      <c r="B223" s="16"/>
      <c r="C223" s="372"/>
      <c r="D223" s="372"/>
      <c r="E223" s="372"/>
    </row>
    <row r="224" spans="1:5">
      <c r="B224" s="373"/>
      <c r="C224" s="370"/>
      <c r="D224" s="371"/>
      <c r="E224" s="371"/>
    </row>
    <row r="225" spans="1:5">
      <c r="B225" s="373"/>
      <c r="C225" s="370"/>
      <c r="D225" s="371"/>
      <c r="E225" s="371"/>
    </row>
    <row r="226" spans="1:5">
      <c r="B226" s="373"/>
      <c r="C226" s="370"/>
      <c r="D226" s="371"/>
      <c r="E226" s="371"/>
    </row>
    <row r="227" spans="1:5">
      <c r="B227" s="369"/>
      <c r="C227" s="370"/>
      <c r="D227" s="371"/>
      <c r="E227" s="371"/>
    </row>
    <row r="228" spans="1:5">
      <c r="B228" s="375"/>
      <c r="C228" s="370"/>
      <c r="D228" s="371"/>
      <c r="E228" s="371"/>
    </row>
    <row r="229" spans="1:5">
      <c r="B229" s="369"/>
      <c r="C229" s="370"/>
      <c r="D229" s="371"/>
      <c r="E229" s="371"/>
    </row>
    <row r="230" spans="1:5">
      <c r="A230" s="16"/>
      <c r="B230" s="16"/>
      <c r="C230" s="372"/>
      <c r="D230" s="372"/>
      <c r="E230" s="372"/>
    </row>
    <row r="231" spans="1:5">
      <c r="B231" s="373"/>
      <c r="C231" s="370"/>
      <c r="D231" s="371"/>
      <c r="E231" s="371"/>
    </row>
    <row r="232" spans="1:5">
      <c r="B232" s="373"/>
      <c r="C232" s="370"/>
      <c r="D232" s="371"/>
      <c r="E232" s="371"/>
    </row>
    <row r="233" spans="1:5">
      <c r="B233" s="373"/>
      <c r="C233" s="370"/>
      <c r="D233" s="371"/>
      <c r="E233" s="371"/>
    </row>
    <row r="234" spans="1:5">
      <c r="B234" s="369"/>
      <c r="C234" s="374"/>
      <c r="D234" s="371"/>
      <c r="E234" s="371"/>
    </row>
    <row r="235" spans="1:5">
      <c r="B235" s="369"/>
      <c r="C235" s="374"/>
      <c r="D235" s="371"/>
      <c r="E235" s="371"/>
    </row>
    <row r="236" spans="1:5">
      <c r="B236" s="369"/>
      <c r="C236" s="374"/>
      <c r="D236" s="371"/>
      <c r="E236" s="371"/>
    </row>
    <row r="237" spans="1:5">
      <c r="A237" s="16"/>
      <c r="B237" s="16"/>
      <c r="C237" s="372"/>
      <c r="D237" s="372"/>
      <c r="E237" s="372"/>
    </row>
    <row r="238" spans="1:5">
      <c r="B238" s="373"/>
      <c r="C238" s="370"/>
      <c r="D238" s="371"/>
      <c r="E238" s="371"/>
    </row>
    <row r="239" spans="1:5">
      <c r="B239" s="373"/>
      <c r="C239" s="370"/>
      <c r="D239" s="371"/>
      <c r="E239" s="371"/>
    </row>
    <row r="240" spans="1:5">
      <c r="B240" s="373"/>
      <c r="C240" s="370"/>
      <c r="D240" s="371"/>
      <c r="E240" s="371"/>
    </row>
    <row r="241" spans="1:5">
      <c r="B241" s="373"/>
      <c r="C241" s="370"/>
      <c r="D241" s="371"/>
      <c r="E241" s="371"/>
    </row>
    <row r="242" spans="1:5">
      <c r="B242" s="373"/>
      <c r="C242" s="370"/>
      <c r="D242" s="371"/>
      <c r="E242" s="371"/>
    </row>
    <row r="243" spans="1:5">
      <c r="B243" s="373"/>
      <c r="C243" s="370"/>
      <c r="D243" s="371"/>
      <c r="E243" s="371"/>
    </row>
    <row r="244" spans="1:5">
      <c r="B244" s="375"/>
      <c r="C244" s="370"/>
      <c r="D244" s="371"/>
      <c r="E244" s="371"/>
    </row>
    <row r="245" spans="1:5">
      <c r="B245" s="375"/>
      <c r="C245" s="370"/>
      <c r="D245" s="371"/>
      <c r="E245" s="371"/>
    </row>
    <row r="246" spans="1:5">
      <c r="B246" s="375"/>
      <c r="C246" s="370"/>
      <c r="D246" s="371"/>
      <c r="E246" s="371"/>
    </row>
    <row r="247" spans="1:5">
      <c r="A247" s="16"/>
      <c r="B247" s="16"/>
      <c r="C247" s="372"/>
      <c r="D247" s="372"/>
      <c r="E247" s="372"/>
    </row>
    <row r="248" spans="1:5">
      <c r="A248" s="16"/>
      <c r="B248" s="16"/>
      <c r="C248" s="372"/>
      <c r="D248" s="372"/>
      <c r="E248" s="372"/>
    </row>
    <row r="249" spans="1:5">
      <c r="B249" s="373"/>
      <c r="C249" s="370"/>
      <c r="D249" s="371"/>
      <c r="E249" s="371"/>
    </row>
    <row r="250" spans="1:5">
      <c r="B250" s="373"/>
      <c r="C250" s="370"/>
      <c r="D250" s="371"/>
      <c r="E250" s="371"/>
    </row>
    <row r="251" spans="1:5">
      <c r="B251" s="373"/>
      <c r="C251" s="370"/>
      <c r="D251" s="371"/>
      <c r="E251" s="371"/>
    </row>
    <row r="252" spans="1:5">
      <c r="B252" s="369"/>
      <c r="C252" s="370"/>
      <c r="D252" s="371"/>
      <c r="E252" s="371"/>
    </row>
    <row r="253" spans="1:5">
      <c r="B253" s="375"/>
      <c r="C253" s="370"/>
      <c r="D253" s="371"/>
      <c r="E253" s="371"/>
    </row>
    <row r="254" spans="1:5">
      <c r="B254" s="369"/>
      <c r="C254" s="370"/>
      <c r="D254" s="371"/>
      <c r="E254" s="371"/>
    </row>
    <row r="255" spans="1:5">
      <c r="A255" s="16"/>
      <c r="B255" s="16"/>
      <c r="C255" s="372"/>
      <c r="D255" s="372"/>
      <c r="E255" s="372"/>
    </row>
    <row r="256" spans="1:5">
      <c r="B256" s="373"/>
      <c r="C256" s="370"/>
      <c r="D256" s="371"/>
      <c r="E256" s="371"/>
    </row>
    <row r="257" spans="1:5">
      <c r="B257" s="373"/>
      <c r="C257" s="370"/>
      <c r="D257" s="371"/>
      <c r="E257" s="371"/>
    </row>
    <row r="258" spans="1:5">
      <c r="B258" s="373"/>
      <c r="C258" s="370"/>
      <c r="D258" s="371"/>
      <c r="E258" s="371"/>
    </row>
    <row r="259" spans="1:5">
      <c r="B259" s="369"/>
      <c r="C259" s="374"/>
      <c r="D259" s="371"/>
      <c r="E259" s="371"/>
    </row>
    <row r="260" spans="1:5">
      <c r="B260" s="369"/>
      <c r="C260" s="374"/>
      <c r="D260" s="371"/>
      <c r="E260" s="371"/>
    </row>
    <row r="261" spans="1:5">
      <c r="B261" s="369"/>
      <c r="C261" s="374"/>
      <c r="D261" s="371"/>
      <c r="E261" s="371"/>
    </row>
    <row r="262" spans="1:5">
      <c r="A262" s="16"/>
      <c r="B262" s="16"/>
      <c r="C262" s="372"/>
      <c r="D262" s="372"/>
      <c r="E262" s="372"/>
    </row>
    <row r="263" spans="1:5">
      <c r="B263" s="373"/>
      <c r="C263" s="370"/>
      <c r="D263" s="371"/>
      <c r="E263" s="371"/>
    </row>
    <row r="264" spans="1:5">
      <c r="B264" s="373"/>
      <c r="C264" s="370"/>
      <c r="D264" s="371"/>
      <c r="E264" s="371"/>
    </row>
    <row r="265" spans="1:5">
      <c r="B265" s="373"/>
      <c r="C265" s="370"/>
      <c r="D265" s="371"/>
      <c r="E265" s="371"/>
    </row>
    <row r="266" spans="1:5">
      <c r="B266" s="373"/>
      <c r="C266" s="370"/>
      <c r="D266" s="371"/>
      <c r="E266" s="371"/>
    </row>
    <row r="267" spans="1:5">
      <c r="B267" s="373"/>
      <c r="C267" s="370"/>
      <c r="D267" s="371"/>
      <c r="E267" s="371"/>
    </row>
    <row r="268" spans="1:5">
      <c r="B268" s="373"/>
      <c r="C268" s="370"/>
      <c r="D268" s="371"/>
      <c r="E268" s="371"/>
    </row>
    <row r="269" spans="1:5">
      <c r="B269" s="369"/>
      <c r="C269" s="374"/>
      <c r="D269" s="371"/>
      <c r="E269" s="371"/>
    </row>
    <row r="270" spans="1:5">
      <c r="B270" s="369"/>
      <c r="C270" s="374"/>
      <c r="D270" s="371"/>
      <c r="E270" s="371"/>
    </row>
    <row r="271" spans="1:5">
      <c r="B271" s="369"/>
      <c r="C271" s="374"/>
      <c r="D271" s="371"/>
      <c r="E271" s="371"/>
    </row>
    <row r="272" spans="1:5">
      <c r="A272" s="16"/>
      <c r="B272" s="16"/>
      <c r="C272" s="216"/>
      <c r="D272" s="216"/>
      <c r="E272" s="216"/>
    </row>
    <row r="273" spans="1:5">
      <c r="B273" s="373"/>
      <c r="C273" s="370"/>
      <c r="D273" s="371"/>
      <c r="E273" s="371"/>
    </row>
    <row r="274" spans="1:5">
      <c r="B274" s="373"/>
      <c r="C274" s="370"/>
      <c r="D274" s="371"/>
      <c r="E274" s="371"/>
    </row>
    <row r="275" spans="1:5">
      <c r="B275" s="373"/>
      <c r="C275" s="370"/>
      <c r="D275" s="371"/>
      <c r="E275" s="371"/>
    </row>
    <row r="276" spans="1:5">
      <c r="B276" s="373"/>
      <c r="C276" s="370"/>
      <c r="D276" s="371"/>
      <c r="E276" s="371"/>
    </row>
    <row r="277" spans="1:5">
      <c r="B277" s="373"/>
      <c r="C277" s="370"/>
      <c r="D277" s="371"/>
      <c r="E277" s="371"/>
    </row>
    <row r="278" spans="1:5">
      <c r="B278" s="373"/>
      <c r="C278" s="370"/>
      <c r="D278" s="371"/>
      <c r="E278" s="371"/>
    </row>
    <row r="279" spans="1:5">
      <c r="B279" s="369"/>
      <c r="C279" s="374"/>
      <c r="D279" s="371"/>
      <c r="E279" s="371"/>
    </row>
    <row r="280" spans="1:5">
      <c r="B280" s="369"/>
      <c r="C280" s="374"/>
      <c r="D280" s="371"/>
      <c r="E280" s="371"/>
    </row>
    <row r="281" spans="1:5">
      <c r="B281" s="369"/>
      <c r="C281" s="374"/>
      <c r="D281" s="371"/>
      <c r="E281" s="371"/>
    </row>
    <row r="282" spans="1:5">
      <c r="A282" s="376"/>
      <c r="B282" s="377"/>
      <c r="C282" s="216"/>
      <c r="D282" s="216"/>
      <c r="E282" s="216"/>
    </row>
    <row r="283" spans="1:5">
      <c r="A283" s="378"/>
      <c r="B283" s="373"/>
      <c r="C283" s="370"/>
      <c r="D283" s="371"/>
      <c r="E283" s="371"/>
    </row>
    <row r="284" spans="1:5">
      <c r="A284" s="378"/>
      <c r="B284" s="373"/>
      <c r="C284" s="370"/>
      <c r="D284" s="371"/>
      <c r="E284" s="371"/>
    </row>
    <row r="285" spans="1:5">
      <c r="A285" s="378"/>
      <c r="B285" s="373"/>
      <c r="C285" s="370"/>
      <c r="D285" s="371"/>
      <c r="E285" s="371"/>
    </row>
    <row r="286" spans="1:5">
      <c r="A286" s="378"/>
      <c r="B286" s="369"/>
      <c r="C286" s="379"/>
      <c r="D286" s="371"/>
      <c r="E286" s="371"/>
    </row>
    <row r="287" spans="1:5">
      <c r="A287" s="378"/>
      <c r="B287" s="369"/>
      <c r="C287" s="371"/>
      <c r="D287" s="371"/>
      <c r="E287" s="371"/>
    </row>
    <row r="288" spans="1:5">
      <c r="A288" s="378"/>
      <c r="B288" s="369"/>
      <c r="C288" s="371"/>
      <c r="D288" s="371"/>
      <c r="E288" s="371"/>
    </row>
    <row r="289" spans="1:5">
      <c r="A289" s="376"/>
      <c r="B289" s="380"/>
      <c r="C289" s="216"/>
      <c r="D289" s="216"/>
      <c r="E289" s="216"/>
    </row>
    <row r="290" spans="1:5">
      <c r="A290" s="378"/>
      <c r="B290" s="381"/>
      <c r="C290" s="370"/>
      <c r="D290" s="371"/>
      <c r="E290" s="371"/>
    </row>
    <row r="291" spans="1:5">
      <c r="A291" s="378"/>
      <c r="B291" s="381"/>
      <c r="C291" s="370"/>
      <c r="D291" s="371"/>
      <c r="E291" s="371"/>
    </row>
    <row r="292" spans="1:5">
      <c r="A292" s="378"/>
      <c r="B292" s="381"/>
      <c r="C292" s="370"/>
      <c r="D292" s="371"/>
      <c r="E292" s="371"/>
    </row>
    <row r="293" spans="1:5">
      <c r="A293" s="378"/>
      <c r="B293" s="381"/>
      <c r="C293" s="370"/>
      <c r="D293" s="371"/>
      <c r="E293" s="371"/>
    </row>
    <row r="294" spans="1:5">
      <c r="A294" s="378"/>
      <c r="B294" s="381"/>
      <c r="C294" s="370"/>
      <c r="D294" s="371"/>
      <c r="E294" s="371"/>
    </row>
    <row r="295" spans="1:5">
      <c r="A295" s="378"/>
      <c r="B295" s="369"/>
      <c r="C295" s="371"/>
      <c r="D295" s="371"/>
      <c r="E295" s="371"/>
    </row>
    <row r="296" spans="1:5">
      <c r="A296" s="378"/>
      <c r="B296" s="369"/>
      <c r="C296" s="371"/>
      <c r="D296" s="371"/>
      <c r="E296" s="371"/>
    </row>
    <row r="297" spans="1:5">
      <c r="A297" s="378"/>
      <c r="B297" s="369"/>
      <c r="C297" s="371"/>
      <c r="D297" s="371"/>
      <c r="E297" s="371"/>
    </row>
  </sheetData>
  <mergeCells count="6">
    <mergeCell ref="A1:B1"/>
    <mergeCell ref="C5:C6"/>
    <mergeCell ref="D5:E5"/>
    <mergeCell ref="A4:B4"/>
    <mergeCell ref="A3:B3"/>
    <mergeCell ref="A2:B2"/>
  </mergeCells>
  <phoneticPr fontId="2" type="noConversion"/>
  <pageMargins left="0.7" right="0.7" top="0.75" bottom="0.75" header="0.3" footer="0.3"/>
  <pageSetup orientation="portrait" horizontalDpi="200" verticalDpi="200" copies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40FD-BE89-4F21-B3EF-D6D29C8FBBCF}">
  <dimension ref="C1:I162"/>
  <sheetViews>
    <sheetView workbookViewId="0">
      <pane ySplit="7" topLeftCell="A8" activePane="bottomLeft" state="frozen"/>
      <selection activeCell="E10" sqref="E10"/>
      <selection pane="bottomLeft" activeCell="E10" sqref="E10"/>
    </sheetView>
  </sheetViews>
  <sheetFormatPr baseColWidth="10" defaultColWidth="12" defaultRowHeight="14"/>
  <cols>
    <col min="1" max="1" width="1.83203125" style="180" customWidth="1"/>
    <col min="2" max="2" width="2.6640625" style="180" customWidth="1"/>
    <col min="3" max="3" width="18.83203125" style="184" bestFit="1" customWidth="1"/>
    <col min="4" max="4" width="18.83203125" style="185" bestFit="1" customWidth="1"/>
    <col min="5" max="5" width="96.6640625" style="180" customWidth="1"/>
    <col min="6" max="86" width="11.6640625" style="180" customWidth="1"/>
    <col min="87" max="196" width="12" style="180"/>
    <col min="197" max="197" width="2.33203125" style="180" customWidth="1"/>
    <col min="198" max="256" width="12" style="180"/>
    <col min="257" max="257" width="1.83203125" style="180" customWidth="1"/>
    <col min="258" max="258" width="2.6640625" style="180" customWidth="1"/>
    <col min="259" max="260" width="18.83203125" style="180" bestFit="1" customWidth="1"/>
    <col min="261" max="261" width="96.6640625" style="180" customWidth="1"/>
    <col min="262" max="342" width="11.6640625" style="180" customWidth="1"/>
    <col min="343" max="452" width="12" style="180"/>
    <col min="453" max="453" width="2.33203125" style="180" customWidth="1"/>
    <col min="454" max="512" width="12" style="180"/>
    <col min="513" max="513" width="1.83203125" style="180" customWidth="1"/>
    <col min="514" max="514" width="2.6640625" style="180" customWidth="1"/>
    <col min="515" max="516" width="18.83203125" style="180" bestFit="1" customWidth="1"/>
    <col min="517" max="517" width="96.6640625" style="180" customWidth="1"/>
    <col min="518" max="598" width="11.6640625" style="180" customWidth="1"/>
    <col min="599" max="708" width="12" style="180"/>
    <col min="709" max="709" width="2.33203125" style="180" customWidth="1"/>
    <col min="710" max="768" width="12" style="180"/>
    <col min="769" max="769" width="1.83203125" style="180" customWidth="1"/>
    <col min="770" max="770" width="2.6640625" style="180" customWidth="1"/>
    <col min="771" max="772" width="18.83203125" style="180" bestFit="1" customWidth="1"/>
    <col min="773" max="773" width="96.6640625" style="180" customWidth="1"/>
    <col min="774" max="854" width="11.6640625" style="180" customWidth="1"/>
    <col min="855" max="964" width="12" style="180"/>
    <col min="965" max="965" width="2.33203125" style="180" customWidth="1"/>
    <col min="966" max="1024" width="12" style="180"/>
    <col min="1025" max="1025" width="1.83203125" style="180" customWidth="1"/>
    <col min="1026" max="1026" width="2.6640625" style="180" customWidth="1"/>
    <col min="1027" max="1028" width="18.83203125" style="180" bestFit="1" customWidth="1"/>
    <col min="1029" max="1029" width="96.6640625" style="180" customWidth="1"/>
    <col min="1030" max="1110" width="11.6640625" style="180" customWidth="1"/>
    <col min="1111" max="1220" width="12" style="180"/>
    <col min="1221" max="1221" width="2.33203125" style="180" customWidth="1"/>
    <col min="1222" max="1280" width="12" style="180"/>
    <col min="1281" max="1281" width="1.83203125" style="180" customWidth="1"/>
    <col min="1282" max="1282" width="2.6640625" style="180" customWidth="1"/>
    <col min="1283" max="1284" width="18.83203125" style="180" bestFit="1" customWidth="1"/>
    <col min="1285" max="1285" width="96.6640625" style="180" customWidth="1"/>
    <col min="1286" max="1366" width="11.6640625" style="180" customWidth="1"/>
    <col min="1367" max="1476" width="12" style="180"/>
    <col min="1477" max="1477" width="2.33203125" style="180" customWidth="1"/>
    <col min="1478" max="1536" width="12" style="180"/>
    <col min="1537" max="1537" width="1.83203125" style="180" customWidth="1"/>
    <col min="1538" max="1538" width="2.6640625" style="180" customWidth="1"/>
    <col min="1539" max="1540" width="18.83203125" style="180" bestFit="1" customWidth="1"/>
    <col min="1541" max="1541" width="96.6640625" style="180" customWidth="1"/>
    <col min="1542" max="1622" width="11.6640625" style="180" customWidth="1"/>
    <col min="1623" max="1732" width="12" style="180"/>
    <col min="1733" max="1733" width="2.33203125" style="180" customWidth="1"/>
    <col min="1734" max="1792" width="12" style="180"/>
    <col min="1793" max="1793" width="1.83203125" style="180" customWidth="1"/>
    <col min="1794" max="1794" width="2.6640625" style="180" customWidth="1"/>
    <col min="1795" max="1796" width="18.83203125" style="180" bestFit="1" customWidth="1"/>
    <col min="1797" max="1797" width="96.6640625" style="180" customWidth="1"/>
    <col min="1798" max="1878" width="11.6640625" style="180" customWidth="1"/>
    <col min="1879" max="1988" width="12" style="180"/>
    <col min="1989" max="1989" width="2.33203125" style="180" customWidth="1"/>
    <col min="1990" max="2048" width="12" style="180"/>
    <col min="2049" max="2049" width="1.83203125" style="180" customWidth="1"/>
    <col min="2050" max="2050" width="2.6640625" style="180" customWidth="1"/>
    <col min="2051" max="2052" width="18.83203125" style="180" bestFit="1" customWidth="1"/>
    <col min="2053" max="2053" width="96.6640625" style="180" customWidth="1"/>
    <col min="2054" max="2134" width="11.6640625" style="180" customWidth="1"/>
    <col min="2135" max="2244" width="12" style="180"/>
    <col min="2245" max="2245" width="2.33203125" style="180" customWidth="1"/>
    <col min="2246" max="2304" width="12" style="180"/>
    <col min="2305" max="2305" width="1.83203125" style="180" customWidth="1"/>
    <col min="2306" max="2306" width="2.6640625" style="180" customWidth="1"/>
    <col min="2307" max="2308" width="18.83203125" style="180" bestFit="1" customWidth="1"/>
    <col min="2309" max="2309" width="96.6640625" style="180" customWidth="1"/>
    <col min="2310" max="2390" width="11.6640625" style="180" customWidth="1"/>
    <col min="2391" max="2500" width="12" style="180"/>
    <col min="2501" max="2501" width="2.33203125" style="180" customWidth="1"/>
    <col min="2502" max="2560" width="12" style="180"/>
    <col min="2561" max="2561" width="1.83203125" style="180" customWidth="1"/>
    <col min="2562" max="2562" width="2.6640625" style="180" customWidth="1"/>
    <col min="2563" max="2564" width="18.83203125" style="180" bestFit="1" customWidth="1"/>
    <col min="2565" max="2565" width="96.6640625" style="180" customWidth="1"/>
    <col min="2566" max="2646" width="11.6640625" style="180" customWidth="1"/>
    <col min="2647" max="2756" width="12" style="180"/>
    <col min="2757" max="2757" width="2.33203125" style="180" customWidth="1"/>
    <col min="2758" max="2816" width="12" style="180"/>
    <col min="2817" max="2817" width="1.83203125" style="180" customWidth="1"/>
    <col min="2818" max="2818" width="2.6640625" style="180" customWidth="1"/>
    <col min="2819" max="2820" width="18.83203125" style="180" bestFit="1" customWidth="1"/>
    <col min="2821" max="2821" width="96.6640625" style="180" customWidth="1"/>
    <col min="2822" max="2902" width="11.6640625" style="180" customWidth="1"/>
    <col min="2903" max="3012" width="12" style="180"/>
    <col min="3013" max="3013" width="2.33203125" style="180" customWidth="1"/>
    <col min="3014" max="3072" width="12" style="180"/>
    <col min="3073" max="3073" width="1.83203125" style="180" customWidth="1"/>
    <col min="3074" max="3074" width="2.6640625" style="180" customWidth="1"/>
    <col min="3075" max="3076" width="18.83203125" style="180" bestFit="1" customWidth="1"/>
    <col min="3077" max="3077" width="96.6640625" style="180" customWidth="1"/>
    <col min="3078" max="3158" width="11.6640625" style="180" customWidth="1"/>
    <col min="3159" max="3268" width="12" style="180"/>
    <col min="3269" max="3269" width="2.33203125" style="180" customWidth="1"/>
    <col min="3270" max="3328" width="12" style="180"/>
    <col min="3329" max="3329" width="1.83203125" style="180" customWidth="1"/>
    <col min="3330" max="3330" width="2.6640625" style="180" customWidth="1"/>
    <col min="3331" max="3332" width="18.83203125" style="180" bestFit="1" customWidth="1"/>
    <col min="3333" max="3333" width="96.6640625" style="180" customWidth="1"/>
    <col min="3334" max="3414" width="11.6640625" style="180" customWidth="1"/>
    <col min="3415" max="3524" width="12" style="180"/>
    <col min="3525" max="3525" width="2.33203125" style="180" customWidth="1"/>
    <col min="3526" max="3584" width="12" style="180"/>
    <col min="3585" max="3585" width="1.83203125" style="180" customWidth="1"/>
    <col min="3586" max="3586" width="2.6640625" style="180" customWidth="1"/>
    <col min="3587" max="3588" width="18.83203125" style="180" bestFit="1" customWidth="1"/>
    <col min="3589" max="3589" width="96.6640625" style="180" customWidth="1"/>
    <col min="3590" max="3670" width="11.6640625" style="180" customWidth="1"/>
    <col min="3671" max="3780" width="12" style="180"/>
    <col min="3781" max="3781" width="2.33203125" style="180" customWidth="1"/>
    <col min="3782" max="3840" width="12" style="180"/>
    <col min="3841" max="3841" width="1.83203125" style="180" customWidth="1"/>
    <col min="3842" max="3842" width="2.6640625" style="180" customWidth="1"/>
    <col min="3843" max="3844" width="18.83203125" style="180" bestFit="1" customWidth="1"/>
    <col min="3845" max="3845" width="96.6640625" style="180" customWidth="1"/>
    <col min="3846" max="3926" width="11.6640625" style="180" customWidth="1"/>
    <col min="3927" max="4036" width="12" style="180"/>
    <col min="4037" max="4037" width="2.33203125" style="180" customWidth="1"/>
    <col min="4038" max="4096" width="12" style="180"/>
    <col min="4097" max="4097" width="1.83203125" style="180" customWidth="1"/>
    <col min="4098" max="4098" width="2.6640625" style="180" customWidth="1"/>
    <col min="4099" max="4100" width="18.83203125" style="180" bestFit="1" customWidth="1"/>
    <col min="4101" max="4101" width="96.6640625" style="180" customWidth="1"/>
    <col min="4102" max="4182" width="11.6640625" style="180" customWidth="1"/>
    <col min="4183" max="4292" width="12" style="180"/>
    <col min="4293" max="4293" width="2.33203125" style="180" customWidth="1"/>
    <col min="4294" max="4352" width="12" style="180"/>
    <col min="4353" max="4353" width="1.83203125" style="180" customWidth="1"/>
    <col min="4354" max="4354" width="2.6640625" style="180" customWidth="1"/>
    <col min="4355" max="4356" width="18.83203125" style="180" bestFit="1" customWidth="1"/>
    <col min="4357" max="4357" width="96.6640625" style="180" customWidth="1"/>
    <col min="4358" max="4438" width="11.6640625" style="180" customWidth="1"/>
    <col min="4439" max="4548" width="12" style="180"/>
    <col min="4549" max="4549" width="2.33203125" style="180" customWidth="1"/>
    <col min="4550" max="4608" width="12" style="180"/>
    <col min="4609" max="4609" width="1.83203125" style="180" customWidth="1"/>
    <col min="4610" max="4610" width="2.6640625" style="180" customWidth="1"/>
    <col min="4611" max="4612" width="18.83203125" style="180" bestFit="1" customWidth="1"/>
    <col min="4613" max="4613" width="96.6640625" style="180" customWidth="1"/>
    <col min="4614" max="4694" width="11.6640625" style="180" customWidth="1"/>
    <col min="4695" max="4804" width="12" style="180"/>
    <col min="4805" max="4805" width="2.33203125" style="180" customWidth="1"/>
    <col min="4806" max="4864" width="12" style="180"/>
    <col min="4865" max="4865" width="1.83203125" style="180" customWidth="1"/>
    <col min="4866" max="4866" width="2.6640625" style="180" customWidth="1"/>
    <col min="4867" max="4868" width="18.83203125" style="180" bestFit="1" customWidth="1"/>
    <col min="4869" max="4869" width="96.6640625" style="180" customWidth="1"/>
    <col min="4870" max="4950" width="11.6640625" style="180" customWidth="1"/>
    <col min="4951" max="5060" width="12" style="180"/>
    <col min="5061" max="5061" width="2.33203125" style="180" customWidth="1"/>
    <col min="5062" max="5120" width="12" style="180"/>
    <col min="5121" max="5121" width="1.83203125" style="180" customWidth="1"/>
    <col min="5122" max="5122" width="2.6640625" style="180" customWidth="1"/>
    <col min="5123" max="5124" width="18.83203125" style="180" bestFit="1" customWidth="1"/>
    <col min="5125" max="5125" width="96.6640625" style="180" customWidth="1"/>
    <col min="5126" max="5206" width="11.6640625" style="180" customWidth="1"/>
    <col min="5207" max="5316" width="12" style="180"/>
    <col min="5317" max="5317" width="2.33203125" style="180" customWidth="1"/>
    <col min="5318" max="5376" width="12" style="180"/>
    <col min="5377" max="5377" width="1.83203125" style="180" customWidth="1"/>
    <col min="5378" max="5378" width="2.6640625" style="180" customWidth="1"/>
    <col min="5379" max="5380" width="18.83203125" style="180" bestFit="1" customWidth="1"/>
    <col min="5381" max="5381" width="96.6640625" style="180" customWidth="1"/>
    <col min="5382" max="5462" width="11.6640625" style="180" customWidth="1"/>
    <col min="5463" max="5572" width="12" style="180"/>
    <col min="5573" max="5573" width="2.33203125" style="180" customWidth="1"/>
    <col min="5574" max="5632" width="12" style="180"/>
    <col min="5633" max="5633" width="1.83203125" style="180" customWidth="1"/>
    <col min="5634" max="5634" width="2.6640625" style="180" customWidth="1"/>
    <col min="5635" max="5636" width="18.83203125" style="180" bestFit="1" customWidth="1"/>
    <col min="5637" max="5637" width="96.6640625" style="180" customWidth="1"/>
    <col min="5638" max="5718" width="11.6640625" style="180" customWidth="1"/>
    <col min="5719" max="5828" width="12" style="180"/>
    <col min="5829" max="5829" width="2.33203125" style="180" customWidth="1"/>
    <col min="5830" max="5888" width="12" style="180"/>
    <col min="5889" max="5889" width="1.83203125" style="180" customWidth="1"/>
    <col min="5890" max="5890" width="2.6640625" style="180" customWidth="1"/>
    <col min="5891" max="5892" width="18.83203125" style="180" bestFit="1" customWidth="1"/>
    <col min="5893" max="5893" width="96.6640625" style="180" customWidth="1"/>
    <col min="5894" max="5974" width="11.6640625" style="180" customWidth="1"/>
    <col min="5975" max="6084" width="12" style="180"/>
    <col min="6085" max="6085" width="2.33203125" style="180" customWidth="1"/>
    <col min="6086" max="6144" width="12" style="180"/>
    <col min="6145" max="6145" width="1.83203125" style="180" customWidth="1"/>
    <col min="6146" max="6146" width="2.6640625" style="180" customWidth="1"/>
    <col min="6147" max="6148" width="18.83203125" style="180" bestFit="1" customWidth="1"/>
    <col min="6149" max="6149" width="96.6640625" style="180" customWidth="1"/>
    <col min="6150" max="6230" width="11.6640625" style="180" customWidth="1"/>
    <col min="6231" max="6340" width="12" style="180"/>
    <col min="6341" max="6341" width="2.33203125" style="180" customWidth="1"/>
    <col min="6342" max="6400" width="12" style="180"/>
    <col min="6401" max="6401" width="1.83203125" style="180" customWidth="1"/>
    <col min="6402" max="6402" width="2.6640625" style="180" customWidth="1"/>
    <col min="6403" max="6404" width="18.83203125" style="180" bestFit="1" customWidth="1"/>
    <col min="6405" max="6405" width="96.6640625" style="180" customWidth="1"/>
    <col min="6406" max="6486" width="11.6640625" style="180" customWidth="1"/>
    <col min="6487" max="6596" width="12" style="180"/>
    <col min="6597" max="6597" width="2.33203125" style="180" customWidth="1"/>
    <col min="6598" max="6656" width="12" style="180"/>
    <col min="6657" max="6657" width="1.83203125" style="180" customWidth="1"/>
    <col min="6658" max="6658" width="2.6640625" style="180" customWidth="1"/>
    <col min="6659" max="6660" width="18.83203125" style="180" bestFit="1" customWidth="1"/>
    <col min="6661" max="6661" width="96.6640625" style="180" customWidth="1"/>
    <col min="6662" max="6742" width="11.6640625" style="180" customWidth="1"/>
    <col min="6743" max="6852" width="12" style="180"/>
    <col min="6853" max="6853" width="2.33203125" style="180" customWidth="1"/>
    <col min="6854" max="6912" width="12" style="180"/>
    <col min="6913" max="6913" width="1.83203125" style="180" customWidth="1"/>
    <col min="6914" max="6914" width="2.6640625" style="180" customWidth="1"/>
    <col min="6915" max="6916" width="18.83203125" style="180" bestFit="1" customWidth="1"/>
    <col min="6917" max="6917" width="96.6640625" style="180" customWidth="1"/>
    <col min="6918" max="6998" width="11.6640625" style="180" customWidth="1"/>
    <col min="6999" max="7108" width="12" style="180"/>
    <col min="7109" max="7109" width="2.33203125" style="180" customWidth="1"/>
    <col min="7110" max="7168" width="12" style="180"/>
    <col min="7169" max="7169" width="1.83203125" style="180" customWidth="1"/>
    <col min="7170" max="7170" width="2.6640625" style="180" customWidth="1"/>
    <col min="7171" max="7172" width="18.83203125" style="180" bestFit="1" customWidth="1"/>
    <col min="7173" max="7173" width="96.6640625" style="180" customWidth="1"/>
    <col min="7174" max="7254" width="11.6640625" style="180" customWidth="1"/>
    <col min="7255" max="7364" width="12" style="180"/>
    <col min="7365" max="7365" width="2.33203125" style="180" customWidth="1"/>
    <col min="7366" max="7424" width="12" style="180"/>
    <col min="7425" max="7425" width="1.83203125" style="180" customWidth="1"/>
    <col min="7426" max="7426" width="2.6640625" style="180" customWidth="1"/>
    <col min="7427" max="7428" width="18.83203125" style="180" bestFit="1" customWidth="1"/>
    <col min="7429" max="7429" width="96.6640625" style="180" customWidth="1"/>
    <col min="7430" max="7510" width="11.6640625" style="180" customWidth="1"/>
    <col min="7511" max="7620" width="12" style="180"/>
    <col min="7621" max="7621" width="2.33203125" style="180" customWidth="1"/>
    <col min="7622" max="7680" width="12" style="180"/>
    <col min="7681" max="7681" width="1.83203125" style="180" customWidth="1"/>
    <col min="7682" max="7682" width="2.6640625" style="180" customWidth="1"/>
    <col min="7683" max="7684" width="18.83203125" style="180" bestFit="1" customWidth="1"/>
    <col min="7685" max="7685" width="96.6640625" style="180" customWidth="1"/>
    <col min="7686" max="7766" width="11.6640625" style="180" customWidth="1"/>
    <col min="7767" max="7876" width="12" style="180"/>
    <col min="7877" max="7877" width="2.33203125" style="180" customWidth="1"/>
    <col min="7878" max="7936" width="12" style="180"/>
    <col min="7937" max="7937" width="1.83203125" style="180" customWidth="1"/>
    <col min="7938" max="7938" width="2.6640625" style="180" customWidth="1"/>
    <col min="7939" max="7940" width="18.83203125" style="180" bestFit="1" customWidth="1"/>
    <col min="7941" max="7941" width="96.6640625" style="180" customWidth="1"/>
    <col min="7942" max="8022" width="11.6640625" style="180" customWidth="1"/>
    <col min="8023" max="8132" width="12" style="180"/>
    <col min="8133" max="8133" width="2.33203125" style="180" customWidth="1"/>
    <col min="8134" max="8192" width="12" style="180"/>
    <col min="8193" max="8193" width="1.83203125" style="180" customWidth="1"/>
    <col min="8194" max="8194" width="2.6640625" style="180" customWidth="1"/>
    <col min="8195" max="8196" width="18.83203125" style="180" bestFit="1" customWidth="1"/>
    <col min="8197" max="8197" width="96.6640625" style="180" customWidth="1"/>
    <col min="8198" max="8278" width="11.6640625" style="180" customWidth="1"/>
    <col min="8279" max="8388" width="12" style="180"/>
    <col min="8389" max="8389" width="2.33203125" style="180" customWidth="1"/>
    <col min="8390" max="8448" width="12" style="180"/>
    <col min="8449" max="8449" width="1.83203125" style="180" customWidth="1"/>
    <col min="8450" max="8450" width="2.6640625" style="180" customWidth="1"/>
    <col min="8451" max="8452" width="18.83203125" style="180" bestFit="1" customWidth="1"/>
    <col min="8453" max="8453" width="96.6640625" style="180" customWidth="1"/>
    <col min="8454" max="8534" width="11.6640625" style="180" customWidth="1"/>
    <col min="8535" max="8644" width="12" style="180"/>
    <col min="8645" max="8645" width="2.33203125" style="180" customWidth="1"/>
    <col min="8646" max="8704" width="12" style="180"/>
    <col min="8705" max="8705" width="1.83203125" style="180" customWidth="1"/>
    <col min="8706" max="8706" width="2.6640625" style="180" customWidth="1"/>
    <col min="8707" max="8708" width="18.83203125" style="180" bestFit="1" customWidth="1"/>
    <col min="8709" max="8709" width="96.6640625" style="180" customWidth="1"/>
    <col min="8710" max="8790" width="11.6640625" style="180" customWidth="1"/>
    <col min="8791" max="8900" width="12" style="180"/>
    <col min="8901" max="8901" width="2.33203125" style="180" customWidth="1"/>
    <col min="8902" max="8960" width="12" style="180"/>
    <col min="8961" max="8961" width="1.83203125" style="180" customWidth="1"/>
    <col min="8962" max="8962" width="2.6640625" style="180" customWidth="1"/>
    <col min="8963" max="8964" width="18.83203125" style="180" bestFit="1" customWidth="1"/>
    <col min="8965" max="8965" width="96.6640625" style="180" customWidth="1"/>
    <col min="8966" max="9046" width="11.6640625" style="180" customWidth="1"/>
    <col min="9047" max="9156" width="12" style="180"/>
    <col min="9157" max="9157" width="2.33203125" style="180" customWidth="1"/>
    <col min="9158" max="9216" width="12" style="180"/>
    <col min="9217" max="9217" width="1.83203125" style="180" customWidth="1"/>
    <col min="9218" max="9218" width="2.6640625" style="180" customWidth="1"/>
    <col min="9219" max="9220" width="18.83203125" style="180" bestFit="1" customWidth="1"/>
    <col min="9221" max="9221" width="96.6640625" style="180" customWidth="1"/>
    <col min="9222" max="9302" width="11.6640625" style="180" customWidth="1"/>
    <col min="9303" max="9412" width="12" style="180"/>
    <col min="9413" max="9413" width="2.33203125" style="180" customWidth="1"/>
    <col min="9414" max="9472" width="12" style="180"/>
    <col min="9473" max="9473" width="1.83203125" style="180" customWidth="1"/>
    <col min="9474" max="9474" width="2.6640625" style="180" customWidth="1"/>
    <col min="9475" max="9476" width="18.83203125" style="180" bestFit="1" customWidth="1"/>
    <col min="9477" max="9477" width="96.6640625" style="180" customWidth="1"/>
    <col min="9478" max="9558" width="11.6640625" style="180" customWidth="1"/>
    <col min="9559" max="9668" width="12" style="180"/>
    <col min="9669" max="9669" width="2.33203125" style="180" customWidth="1"/>
    <col min="9670" max="9728" width="12" style="180"/>
    <col min="9729" max="9729" width="1.83203125" style="180" customWidth="1"/>
    <col min="9730" max="9730" width="2.6640625" style="180" customWidth="1"/>
    <col min="9731" max="9732" width="18.83203125" style="180" bestFit="1" customWidth="1"/>
    <col min="9733" max="9733" width="96.6640625" style="180" customWidth="1"/>
    <col min="9734" max="9814" width="11.6640625" style="180" customWidth="1"/>
    <col min="9815" max="9924" width="12" style="180"/>
    <col min="9925" max="9925" width="2.33203125" style="180" customWidth="1"/>
    <col min="9926" max="9984" width="12" style="180"/>
    <col min="9985" max="9985" width="1.83203125" style="180" customWidth="1"/>
    <col min="9986" max="9986" width="2.6640625" style="180" customWidth="1"/>
    <col min="9987" max="9988" width="18.83203125" style="180" bestFit="1" customWidth="1"/>
    <col min="9989" max="9989" width="96.6640625" style="180" customWidth="1"/>
    <col min="9990" max="10070" width="11.6640625" style="180" customWidth="1"/>
    <col min="10071" max="10180" width="12" style="180"/>
    <col min="10181" max="10181" width="2.33203125" style="180" customWidth="1"/>
    <col min="10182" max="10240" width="12" style="180"/>
    <col min="10241" max="10241" width="1.83203125" style="180" customWidth="1"/>
    <col min="10242" max="10242" width="2.6640625" style="180" customWidth="1"/>
    <col min="10243" max="10244" width="18.83203125" style="180" bestFit="1" customWidth="1"/>
    <col min="10245" max="10245" width="96.6640625" style="180" customWidth="1"/>
    <col min="10246" max="10326" width="11.6640625" style="180" customWidth="1"/>
    <col min="10327" max="10436" width="12" style="180"/>
    <col min="10437" max="10437" width="2.33203125" style="180" customWidth="1"/>
    <col min="10438" max="10496" width="12" style="180"/>
    <col min="10497" max="10497" width="1.83203125" style="180" customWidth="1"/>
    <col min="10498" max="10498" width="2.6640625" style="180" customWidth="1"/>
    <col min="10499" max="10500" width="18.83203125" style="180" bestFit="1" customWidth="1"/>
    <col min="10501" max="10501" width="96.6640625" style="180" customWidth="1"/>
    <col min="10502" max="10582" width="11.6640625" style="180" customWidth="1"/>
    <col min="10583" max="10692" width="12" style="180"/>
    <col min="10693" max="10693" width="2.33203125" style="180" customWidth="1"/>
    <col min="10694" max="10752" width="12" style="180"/>
    <col min="10753" max="10753" width="1.83203125" style="180" customWidth="1"/>
    <col min="10754" max="10754" width="2.6640625" style="180" customWidth="1"/>
    <col min="10755" max="10756" width="18.83203125" style="180" bestFit="1" customWidth="1"/>
    <col min="10757" max="10757" width="96.6640625" style="180" customWidth="1"/>
    <col min="10758" max="10838" width="11.6640625" style="180" customWidth="1"/>
    <col min="10839" max="10948" width="12" style="180"/>
    <col min="10949" max="10949" width="2.33203125" style="180" customWidth="1"/>
    <col min="10950" max="11008" width="12" style="180"/>
    <col min="11009" max="11009" width="1.83203125" style="180" customWidth="1"/>
    <col min="11010" max="11010" width="2.6640625" style="180" customWidth="1"/>
    <col min="11011" max="11012" width="18.83203125" style="180" bestFit="1" customWidth="1"/>
    <col min="11013" max="11013" width="96.6640625" style="180" customWidth="1"/>
    <col min="11014" max="11094" width="11.6640625" style="180" customWidth="1"/>
    <col min="11095" max="11204" width="12" style="180"/>
    <col min="11205" max="11205" width="2.33203125" style="180" customWidth="1"/>
    <col min="11206" max="11264" width="12" style="180"/>
    <col min="11265" max="11265" width="1.83203125" style="180" customWidth="1"/>
    <col min="11266" max="11266" width="2.6640625" style="180" customWidth="1"/>
    <col min="11267" max="11268" width="18.83203125" style="180" bestFit="1" customWidth="1"/>
    <col min="11269" max="11269" width="96.6640625" style="180" customWidth="1"/>
    <col min="11270" max="11350" width="11.6640625" style="180" customWidth="1"/>
    <col min="11351" max="11460" width="12" style="180"/>
    <col min="11461" max="11461" width="2.33203125" style="180" customWidth="1"/>
    <col min="11462" max="11520" width="12" style="180"/>
    <col min="11521" max="11521" width="1.83203125" style="180" customWidth="1"/>
    <col min="11522" max="11522" width="2.6640625" style="180" customWidth="1"/>
    <col min="11523" max="11524" width="18.83203125" style="180" bestFit="1" customWidth="1"/>
    <col min="11525" max="11525" width="96.6640625" style="180" customWidth="1"/>
    <col min="11526" max="11606" width="11.6640625" style="180" customWidth="1"/>
    <col min="11607" max="11716" width="12" style="180"/>
    <col min="11717" max="11717" width="2.33203125" style="180" customWidth="1"/>
    <col min="11718" max="11776" width="12" style="180"/>
    <col min="11777" max="11777" width="1.83203125" style="180" customWidth="1"/>
    <col min="11778" max="11778" width="2.6640625" style="180" customWidth="1"/>
    <col min="11779" max="11780" width="18.83203125" style="180" bestFit="1" customWidth="1"/>
    <col min="11781" max="11781" width="96.6640625" style="180" customWidth="1"/>
    <col min="11782" max="11862" width="11.6640625" style="180" customWidth="1"/>
    <col min="11863" max="11972" width="12" style="180"/>
    <col min="11973" max="11973" width="2.33203125" style="180" customWidth="1"/>
    <col min="11974" max="12032" width="12" style="180"/>
    <col min="12033" max="12033" width="1.83203125" style="180" customWidth="1"/>
    <col min="12034" max="12034" width="2.6640625" style="180" customWidth="1"/>
    <col min="12035" max="12036" width="18.83203125" style="180" bestFit="1" customWidth="1"/>
    <col min="12037" max="12037" width="96.6640625" style="180" customWidth="1"/>
    <col min="12038" max="12118" width="11.6640625" style="180" customWidth="1"/>
    <col min="12119" max="12228" width="12" style="180"/>
    <col min="12229" max="12229" width="2.33203125" style="180" customWidth="1"/>
    <col min="12230" max="12288" width="12" style="180"/>
    <col min="12289" max="12289" width="1.83203125" style="180" customWidth="1"/>
    <col min="12290" max="12290" width="2.6640625" style="180" customWidth="1"/>
    <col min="12291" max="12292" width="18.83203125" style="180" bestFit="1" customWidth="1"/>
    <col min="12293" max="12293" width="96.6640625" style="180" customWidth="1"/>
    <col min="12294" max="12374" width="11.6640625" style="180" customWidth="1"/>
    <col min="12375" max="12484" width="12" style="180"/>
    <col min="12485" max="12485" width="2.33203125" style="180" customWidth="1"/>
    <col min="12486" max="12544" width="12" style="180"/>
    <col min="12545" max="12545" width="1.83203125" style="180" customWidth="1"/>
    <col min="12546" max="12546" width="2.6640625" style="180" customWidth="1"/>
    <col min="12547" max="12548" width="18.83203125" style="180" bestFit="1" customWidth="1"/>
    <col min="12549" max="12549" width="96.6640625" style="180" customWidth="1"/>
    <col min="12550" max="12630" width="11.6640625" style="180" customWidth="1"/>
    <col min="12631" max="12740" width="12" style="180"/>
    <col min="12741" max="12741" width="2.33203125" style="180" customWidth="1"/>
    <col min="12742" max="12800" width="12" style="180"/>
    <col min="12801" max="12801" width="1.83203125" style="180" customWidth="1"/>
    <col min="12802" max="12802" width="2.6640625" style="180" customWidth="1"/>
    <col min="12803" max="12804" width="18.83203125" style="180" bestFit="1" customWidth="1"/>
    <col min="12805" max="12805" width="96.6640625" style="180" customWidth="1"/>
    <col min="12806" max="12886" width="11.6640625" style="180" customWidth="1"/>
    <col min="12887" max="12996" width="12" style="180"/>
    <col min="12997" max="12997" width="2.33203125" style="180" customWidth="1"/>
    <col min="12998" max="13056" width="12" style="180"/>
    <col min="13057" max="13057" width="1.83203125" style="180" customWidth="1"/>
    <col min="13058" max="13058" width="2.6640625" style="180" customWidth="1"/>
    <col min="13059" max="13060" width="18.83203125" style="180" bestFit="1" customWidth="1"/>
    <col min="13061" max="13061" width="96.6640625" style="180" customWidth="1"/>
    <col min="13062" max="13142" width="11.6640625" style="180" customWidth="1"/>
    <col min="13143" max="13252" width="12" style="180"/>
    <col min="13253" max="13253" width="2.33203125" style="180" customWidth="1"/>
    <col min="13254" max="13312" width="12" style="180"/>
    <col min="13313" max="13313" width="1.83203125" style="180" customWidth="1"/>
    <col min="13314" max="13314" width="2.6640625" style="180" customWidth="1"/>
    <col min="13315" max="13316" width="18.83203125" style="180" bestFit="1" customWidth="1"/>
    <col min="13317" max="13317" width="96.6640625" style="180" customWidth="1"/>
    <col min="13318" max="13398" width="11.6640625" style="180" customWidth="1"/>
    <col min="13399" max="13508" width="12" style="180"/>
    <col min="13509" max="13509" width="2.33203125" style="180" customWidth="1"/>
    <col min="13510" max="13568" width="12" style="180"/>
    <col min="13569" max="13569" width="1.83203125" style="180" customWidth="1"/>
    <col min="13570" max="13570" width="2.6640625" style="180" customWidth="1"/>
    <col min="13571" max="13572" width="18.83203125" style="180" bestFit="1" customWidth="1"/>
    <col min="13573" max="13573" width="96.6640625" style="180" customWidth="1"/>
    <col min="13574" max="13654" width="11.6640625" style="180" customWidth="1"/>
    <col min="13655" max="13764" width="12" style="180"/>
    <col min="13765" max="13765" width="2.33203125" style="180" customWidth="1"/>
    <col min="13766" max="13824" width="12" style="180"/>
    <col min="13825" max="13825" width="1.83203125" style="180" customWidth="1"/>
    <col min="13826" max="13826" width="2.6640625" style="180" customWidth="1"/>
    <col min="13827" max="13828" width="18.83203125" style="180" bestFit="1" customWidth="1"/>
    <col min="13829" max="13829" width="96.6640625" style="180" customWidth="1"/>
    <col min="13830" max="13910" width="11.6640625" style="180" customWidth="1"/>
    <col min="13911" max="14020" width="12" style="180"/>
    <col min="14021" max="14021" width="2.33203125" style="180" customWidth="1"/>
    <col min="14022" max="14080" width="12" style="180"/>
    <col min="14081" max="14081" width="1.83203125" style="180" customWidth="1"/>
    <col min="14082" max="14082" width="2.6640625" style="180" customWidth="1"/>
    <col min="14083" max="14084" width="18.83203125" style="180" bestFit="1" customWidth="1"/>
    <col min="14085" max="14085" width="96.6640625" style="180" customWidth="1"/>
    <col min="14086" max="14166" width="11.6640625" style="180" customWidth="1"/>
    <col min="14167" max="14276" width="12" style="180"/>
    <col min="14277" max="14277" width="2.33203125" style="180" customWidth="1"/>
    <col min="14278" max="14336" width="12" style="180"/>
    <col min="14337" max="14337" width="1.83203125" style="180" customWidth="1"/>
    <col min="14338" max="14338" width="2.6640625" style="180" customWidth="1"/>
    <col min="14339" max="14340" width="18.83203125" style="180" bestFit="1" customWidth="1"/>
    <col min="14341" max="14341" width="96.6640625" style="180" customWidth="1"/>
    <col min="14342" max="14422" width="11.6640625" style="180" customWidth="1"/>
    <col min="14423" max="14532" width="12" style="180"/>
    <col min="14533" max="14533" width="2.33203125" style="180" customWidth="1"/>
    <col min="14534" max="14592" width="12" style="180"/>
    <col min="14593" max="14593" width="1.83203125" style="180" customWidth="1"/>
    <col min="14594" max="14594" width="2.6640625" style="180" customWidth="1"/>
    <col min="14595" max="14596" width="18.83203125" style="180" bestFit="1" customWidth="1"/>
    <col min="14597" max="14597" width="96.6640625" style="180" customWidth="1"/>
    <col min="14598" max="14678" width="11.6640625" style="180" customWidth="1"/>
    <col min="14679" max="14788" width="12" style="180"/>
    <col min="14789" max="14789" width="2.33203125" style="180" customWidth="1"/>
    <col min="14790" max="14848" width="12" style="180"/>
    <col min="14849" max="14849" width="1.83203125" style="180" customWidth="1"/>
    <col min="14850" max="14850" width="2.6640625" style="180" customWidth="1"/>
    <col min="14851" max="14852" width="18.83203125" style="180" bestFit="1" customWidth="1"/>
    <col min="14853" max="14853" width="96.6640625" style="180" customWidth="1"/>
    <col min="14854" max="14934" width="11.6640625" style="180" customWidth="1"/>
    <col min="14935" max="15044" width="12" style="180"/>
    <col min="15045" max="15045" width="2.33203125" style="180" customWidth="1"/>
    <col min="15046" max="15104" width="12" style="180"/>
    <col min="15105" max="15105" width="1.83203125" style="180" customWidth="1"/>
    <col min="15106" max="15106" width="2.6640625" style="180" customWidth="1"/>
    <col min="15107" max="15108" width="18.83203125" style="180" bestFit="1" customWidth="1"/>
    <col min="15109" max="15109" width="96.6640625" style="180" customWidth="1"/>
    <col min="15110" max="15190" width="11.6640625" style="180" customWidth="1"/>
    <col min="15191" max="15300" width="12" style="180"/>
    <col min="15301" max="15301" width="2.33203125" style="180" customWidth="1"/>
    <col min="15302" max="15360" width="12" style="180"/>
    <col min="15361" max="15361" width="1.83203125" style="180" customWidth="1"/>
    <col min="15362" max="15362" width="2.6640625" style="180" customWidth="1"/>
    <col min="15363" max="15364" width="18.83203125" style="180" bestFit="1" customWidth="1"/>
    <col min="15365" max="15365" width="96.6640625" style="180" customWidth="1"/>
    <col min="15366" max="15446" width="11.6640625" style="180" customWidth="1"/>
    <col min="15447" max="15556" width="12" style="180"/>
    <col min="15557" max="15557" width="2.33203125" style="180" customWidth="1"/>
    <col min="15558" max="15616" width="12" style="180"/>
    <col min="15617" max="15617" width="1.83203125" style="180" customWidth="1"/>
    <col min="15618" max="15618" width="2.6640625" style="180" customWidth="1"/>
    <col min="15619" max="15620" width="18.83203125" style="180" bestFit="1" customWidth="1"/>
    <col min="15621" max="15621" width="96.6640625" style="180" customWidth="1"/>
    <col min="15622" max="15702" width="11.6640625" style="180" customWidth="1"/>
    <col min="15703" max="15812" width="12" style="180"/>
    <col min="15813" max="15813" width="2.33203125" style="180" customWidth="1"/>
    <col min="15814" max="15872" width="12" style="180"/>
    <col min="15873" max="15873" width="1.83203125" style="180" customWidth="1"/>
    <col min="15874" max="15874" width="2.6640625" style="180" customWidth="1"/>
    <col min="15875" max="15876" width="18.83203125" style="180" bestFit="1" customWidth="1"/>
    <col min="15877" max="15877" width="96.6640625" style="180" customWidth="1"/>
    <col min="15878" max="15958" width="11.6640625" style="180" customWidth="1"/>
    <col min="15959" max="16068" width="12" style="180"/>
    <col min="16069" max="16069" width="2.33203125" style="180" customWidth="1"/>
    <col min="16070" max="16128" width="12" style="180"/>
    <col min="16129" max="16129" width="1.83203125" style="180" customWidth="1"/>
    <col min="16130" max="16130" width="2.6640625" style="180" customWidth="1"/>
    <col min="16131" max="16132" width="18.83203125" style="180" bestFit="1" customWidth="1"/>
    <col min="16133" max="16133" width="96.6640625" style="180" customWidth="1"/>
    <col min="16134" max="16214" width="11.6640625" style="180" customWidth="1"/>
    <col min="16215" max="16324" width="12" style="180"/>
    <col min="16325" max="16325" width="2.33203125" style="180" customWidth="1"/>
    <col min="16326" max="16384" width="12" style="180"/>
  </cols>
  <sheetData>
    <row r="1" spans="3:9" s="4" customFormat="1" ht="20" customHeight="1">
      <c r="C1" s="174"/>
      <c r="D1" s="130"/>
      <c r="E1" s="265" t="str">
        <f>'Project Info'!$B$1</f>
        <v>City of Franklin and Southampton County, Virginia</v>
      </c>
    </row>
    <row r="2" spans="3:9" s="4" customFormat="1" ht="20" customHeight="1">
      <c r="C2" s="174"/>
      <c r="D2" s="130"/>
      <c r="E2" s="266" t="str">
        <f>'Project Info'!$B$3</f>
        <v>Franklin Southampton Public Safety Radio System</v>
      </c>
    </row>
    <row r="3" spans="3:9" s="4" customFormat="1" ht="20" customHeight="1">
      <c r="C3" s="174"/>
      <c r="D3" s="130"/>
      <c r="E3" s="193" t="str">
        <f>'Project Info'!$B$6</f>
        <v>Date Entered on "Project Info" Sheet</v>
      </c>
    </row>
    <row r="4" spans="3:9" s="4" customFormat="1" ht="20" customHeight="1">
      <c r="C4" s="174"/>
      <c r="D4" s="130"/>
      <c r="E4" s="194" t="str">
        <f>'Project Info'!$B$8</f>
        <v>PROPOSER's Name Entered on "Project Info" Sheet</v>
      </c>
    </row>
    <row r="5" spans="3:9" s="4" customFormat="1" ht="20" customHeight="1" thickBot="1">
      <c r="C5" s="174"/>
      <c r="D5" s="130"/>
    </row>
    <row r="6" spans="3:9" s="4" customFormat="1" ht="20" customHeight="1">
      <c r="C6" s="517" t="s">
        <v>30</v>
      </c>
      <c r="D6" s="175" t="s">
        <v>31</v>
      </c>
      <c r="E6" s="519" t="s">
        <v>32</v>
      </c>
      <c r="G6" s="9"/>
      <c r="I6" s="9"/>
    </row>
    <row r="7" spans="3:9" s="4" customFormat="1" ht="20" customHeight="1">
      <c r="C7" s="518"/>
      <c r="D7" s="176" t="s">
        <v>33</v>
      </c>
      <c r="E7" s="520"/>
    </row>
    <row r="8" spans="3:9" ht="20" customHeight="1">
      <c r="C8" s="177"/>
      <c r="D8" s="178"/>
      <c r="E8" s="179"/>
    </row>
    <row r="9" spans="3:9" ht="20" customHeight="1">
      <c r="C9" s="177"/>
      <c r="D9" s="178"/>
      <c r="E9" s="179"/>
    </row>
    <row r="10" spans="3:9" ht="20" customHeight="1">
      <c r="C10" s="177"/>
      <c r="D10" s="178"/>
      <c r="E10" s="179"/>
    </row>
    <row r="11" spans="3:9" ht="20" customHeight="1">
      <c r="C11" s="177"/>
      <c r="D11" s="178"/>
      <c r="E11" s="179"/>
    </row>
    <row r="12" spans="3:9" ht="20" customHeight="1">
      <c r="C12" s="177"/>
      <c r="D12" s="178"/>
      <c r="E12" s="179"/>
    </row>
    <row r="13" spans="3:9" ht="20" customHeight="1">
      <c r="C13" s="177"/>
      <c r="D13" s="178"/>
      <c r="E13" s="179"/>
    </row>
    <row r="14" spans="3:9" ht="20" customHeight="1">
      <c r="C14" s="177"/>
      <c r="D14" s="178"/>
      <c r="E14" s="179"/>
    </row>
    <row r="15" spans="3:9" ht="20" customHeight="1">
      <c r="C15" s="177"/>
      <c r="D15" s="178"/>
      <c r="E15" s="179"/>
    </row>
    <row r="16" spans="3:9" ht="20" customHeight="1">
      <c r="C16" s="177"/>
      <c r="D16" s="178"/>
      <c r="E16" s="179"/>
    </row>
    <row r="17" spans="3:5" ht="20" customHeight="1">
      <c r="C17" s="177"/>
      <c r="D17" s="178"/>
      <c r="E17" s="179"/>
    </row>
    <row r="18" spans="3:5" ht="20" customHeight="1">
      <c r="C18" s="177"/>
      <c r="D18" s="178"/>
      <c r="E18" s="179"/>
    </row>
    <row r="19" spans="3:5" ht="20" customHeight="1">
      <c r="C19" s="177"/>
      <c r="D19" s="178"/>
      <c r="E19" s="179"/>
    </row>
    <row r="20" spans="3:5" ht="20" customHeight="1">
      <c r="C20" s="177"/>
      <c r="D20" s="178"/>
      <c r="E20" s="179"/>
    </row>
    <row r="21" spans="3:5" ht="20" customHeight="1">
      <c r="C21" s="177"/>
      <c r="D21" s="178"/>
      <c r="E21" s="179"/>
    </row>
    <row r="22" spans="3:5" ht="20" customHeight="1">
      <c r="C22" s="177"/>
      <c r="D22" s="178"/>
      <c r="E22" s="179"/>
    </row>
    <row r="23" spans="3:5" ht="20" customHeight="1">
      <c r="C23" s="177"/>
      <c r="D23" s="178"/>
      <c r="E23" s="179"/>
    </row>
    <row r="24" spans="3:5" ht="20" customHeight="1">
      <c r="C24" s="177"/>
      <c r="D24" s="178"/>
      <c r="E24" s="179"/>
    </row>
    <row r="25" spans="3:5" ht="20" customHeight="1">
      <c r="C25" s="177"/>
      <c r="D25" s="178"/>
      <c r="E25" s="179"/>
    </row>
    <row r="26" spans="3:5" ht="20" customHeight="1">
      <c r="C26" s="177"/>
      <c r="D26" s="178"/>
      <c r="E26" s="179"/>
    </row>
    <row r="27" spans="3:5" ht="20" customHeight="1">
      <c r="C27" s="177"/>
      <c r="D27" s="178"/>
      <c r="E27" s="179"/>
    </row>
    <row r="28" spans="3:5" ht="20" customHeight="1">
      <c r="C28" s="177"/>
      <c r="D28" s="178"/>
      <c r="E28" s="179"/>
    </row>
    <row r="29" spans="3:5" ht="20" customHeight="1">
      <c r="C29" s="177"/>
      <c r="D29" s="178"/>
      <c r="E29" s="179"/>
    </row>
    <row r="30" spans="3:5" ht="20" customHeight="1">
      <c r="C30" s="177"/>
      <c r="D30" s="178"/>
      <c r="E30" s="179"/>
    </row>
    <row r="31" spans="3:5" ht="20" customHeight="1">
      <c r="C31" s="177"/>
      <c r="D31" s="178"/>
      <c r="E31" s="179"/>
    </row>
    <row r="32" spans="3:5" ht="20" customHeight="1">
      <c r="C32" s="177"/>
      <c r="D32" s="178"/>
      <c r="E32" s="179"/>
    </row>
    <row r="33" spans="3:5" ht="20" customHeight="1">
      <c r="C33" s="177"/>
      <c r="D33" s="178"/>
      <c r="E33" s="179"/>
    </row>
    <row r="34" spans="3:5" ht="20" customHeight="1">
      <c r="C34" s="177"/>
      <c r="D34" s="178"/>
      <c r="E34" s="179"/>
    </row>
    <row r="35" spans="3:5" ht="20" customHeight="1">
      <c r="C35" s="177"/>
      <c r="D35" s="178"/>
      <c r="E35" s="179"/>
    </row>
    <row r="36" spans="3:5" ht="20" customHeight="1">
      <c r="C36" s="177"/>
      <c r="D36" s="178"/>
      <c r="E36" s="179"/>
    </row>
    <row r="37" spans="3:5" ht="20" customHeight="1">
      <c r="C37" s="177"/>
      <c r="D37" s="178"/>
      <c r="E37" s="179"/>
    </row>
    <row r="38" spans="3:5" ht="20" customHeight="1">
      <c r="C38" s="177"/>
      <c r="D38" s="178"/>
      <c r="E38" s="179"/>
    </row>
    <row r="39" spans="3:5" ht="20" customHeight="1">
      <c r="C39" s="177"/>
      <c r="D39" s="178"/>
      <c r="E39" s="179"/>
    </row>
    <row r="40" spans="3:5" ht="20" customHeight="1">
      <c r="C40" s="177"/>
      <c r="D40" s="178"/>
      <c r="E40" s="179"/>
    </row>
    <row r="41" spans="3:5" ht="20" customHeight="1">
      <c r="C41" s="177"/>
      <c r="D41" s="178"/>
      <c r="E41" s="179"/>
    </row>
    <row r="42" spans="3:5" ht="20" customHeight="1">
      <c r="C42" s="177"/>
      <c r="D42" s="178"/>
      <c r="E42" s="179"/>
    </row>
    <row r="43" spans="3:5" ht="20" customHeight="1">
      <c r="C43" s="177"/>
      <c r="D43" s="178"/>
      <c r="E43" s="179"/>
    </row>
    <row r="44" spans="3:5" ht="20" customHeight="1">
      <c r="C44" s="177"/>
      <c r="D44" s="178"/>
      <c r="E44" s="179"/>
    </row>
    <row r="45" spans="3:5" ht="20" customHeight="1">
      <c r="C45" s="177"/>
      <c r="D45" s="178"/>
      <c r="E45" s="179"/>
    </row>
    <row r="46" spans="3:5" ht="20" customHeight="1">
      <c r="C46" s="177"/>
      <c r="D46" s="178"/>
      <c r="E46" s="179"/>
    </row>
    <row r="47" spans="3:5" ht="20" customHeight="1">
      <c r="C47" s="177"/>
      <c r="D47" s="178"/>
      <c r="E47" s="179"/>
    </row>
    <row r="48" spans="3:5" ht="20" customHeight="1">
      <c r="C48" s="177"/>
      <c r="D48" s="178"/>
      <c r="E48" s="179"/>
    </row>
    <row r="49" spans="3:5" ht="20" customHeight="1">
      <c r="C49" s="177"/>
      <c r="D49" s="178"/>
      <c r="E49" s="179"/>
    </row>
    <row r="50" spans="3:5" ht="20" customHeight="1">
      <c r="C50" s="177"/>
      <c r="D50" s="178"/>
      <c r="E50" s="179"/>
    </row>
    <row r="51" spans="3:5" ht="20" customHeight="1">
      <c r="C51" s="177"/>
      <c r="D51" s="178"/>
      <c r="E51" s="179"/>
    </row>
    <row r="52" spans="3:5" ht="20" customHeight="1">
      <c r="C52" s="177"/>
      <c r="D52" s="178"/>
      <c r="E52" s="179"/>
    </row>
    <row r="53" spans="3:5" ht="20" customHeight="1">
      <c r="C53" s="177"/>
      <c r="D53" s="178"/>
      <c r="E53" s="179"/>
    </row>
    <row r="54" spans="3:5" ht="20" customHeight="1">
      <c r="C54" s="177"/>
      <c r="D54" s="178"/>
      <c r="E54" s="179"/>
    </row>
    <row r="55" spans="3:5" ht="20" customHeight="1">
      <c r="C55" s="177"/>
      <c r="D55" s="178"/>
      <c r="E55" s="179"/>
    </row>
    <row r="56" spans="3:5" ht="20" customHeight="1">
      <c r="C56" s="177"/>
      <c r="D56" s="178"/>
      <c r="E56" s="179"/>
    </row>
    <row r="57" spans="3:5" ht="20" customHeight="1">
      <c r="C57" s="177"/>
      <c r="D57" s="178"/>
      <c r="E57" s="179"/>
    </row>
    <row r="58" spans="3:5" ht="20" customHeight="1">
      <c r="C58" s="177"/>
      <c r="D58" s="178"/>
      <c r="E58" s="179"/>
    </row>
    <row r="59" spans="3:5" ht="20" customHeight="1">
      <c r="C59" s="177"/>
      <c r="D59" s="178"/>
      <c r="E59" s="179"/>
    </row>
    <row r="60" spans="3:5" ht="20" customHeight="1">
      <c r="C60" s="177"/>
      <c r="D60" s="178"/>
      <c r="E60" s="179"/>
    </row>
    <row r="61" spans="3:5" ht="20" customHeight="1">
      <c r="C61" s="177"/>
      <c r="D61" s="178"/>
      <c r="E61" s="179"/>
    </row>
    <row r="62" spans="3:5" ht="20" customHeight="1">
      <c r="C62" s="177"/>
      <c r="D62" s="178"/>
      <c r="E62" s="179"/>
    </row>
    <row r="63" spans="3:5" ht="20" customHeight="1">
      <c r="C63" s="177"/>
      <c r="D63" s="178"/>
      <c r="E63" s="179"/>
    </row>
    <row r="64" spans="3:5" ht="20" customHeight="1">
      <c r="C64" s="177"/>
      <c r="D64" s="178"/>
      <c r="E64" s="179"/>
    </row>
    <row r="65" spans="3:5" ht="20" customHeight="1">
      <c r="C65" s="177"/>
      <c r="D65" s="178"/>
      <c r="E65" s="179"/>
    </row>
    <row r="66" spans="3:5" ht="20" customHeight="1">
      <c r="C66" s="177"/>
      <c r="D66" s="178"/>
      <c r="E66" s="179"/>
    </row>
    <row r="67" spans="3:5" ht="20" customHeight="1">
      <c r="C67" s="177"/>
      <c r="D67" s="178"/>
      <c r="E67" s="179"/>
    </row>
    <row r="68" spans="3:5" ht="20" customHeight="1">
      <c r="C68" s="177"/>
      <c r="D68" s="178"/>
      <c r="E68" s="179"/>
    </row>
    <row r="69" spans="3:5" ht="20" customHeight="1">
      <c r="C69" s="177"/>
      <c r="D69" s="178"/>
      <c r="E69" s="179"/>
    </row>
    <row r="70" spans="3:5" ht="20" customHeight="1">
      <c r="C70" s="177"/>
      <c r="D70" s="178"/>
      <c r="E70" s="179"/>
    </row>
    <row r="71" spans="3:5" ht="20" customHeight="1">
      <c r="C71" s="177"/>
      <c r="D71" s="178"/>
      <c r="E71" s="179"/>
    </row>
    <row r="72" spans="3:5" ht="20" customHeight="1">
      <c r="C72" s="177"/>
      <c r="D72" s="178"/>
      <c r="E72" s="179"/>
    </row>
    <row r="73" spans="3:5" ht="20" customHeight="1">
      <c r="C73" s="177"/>
      <c r="D73" s="178"/>
      <c r="E73" s="179"/>
    </row>
    <row r="74" spans="3:5" ht="20" customHeight="1">
      <c r="C74" s="177"/>
      <c r="D74" s="178"/>
      <c r="E74" s="179"/>
    </row>
    <row r="75" spans="3:5" ht="20" customHeight="1">
      <c r="C75" s="177"/>
      <c r="D75" s="178"/>
      <c r="E75" s="179"/>
    </row>
    <row r="76" spans="3:5" ht="20" customHeight="1" thickBot="1">
      <c r="C76" s="181"/>
      <c r="D76" s="182"/>
      <c r="E76" s="183"/>
    </row>
    <row r="77" spans="3:5" ht="20" customHeight="1">
      <c r="E77" s="186"/>
    </row>
    <row r="78" spans="3:5" ht="20" customHeight="1">
      <c r="E78" s="186"/>
    </row>
    <row r="79" spans="3:5" ht="20" customHeight="1">
      <c r="E79" s="186"/>
    </row>
    <row r="80" spans="3:5" ht="20" customHeight="1">
      <c r="E80" s="186"/>
    </row>
    <row r="81" spans="5:5" ht="20" customHeight="1">
      <c r="E81" s="186"/>
    </row>
    <row r="82" spans="5:5" ht="20" customHeight="1">
      <c r="E82" s="186"/>
    </row>
    <row r="83" spans="5:5" ht="20" customHeight="1">
      <c r="E83" s="186"/>
    </row>
    <row r="84" spans="5:5" ht="20" customHeight="1">
      <c r="E84" s="186"/>
    </row>
    <row r="85" spans="5:5" ht="20" customHeight="1">
      <c r="E85" s="186"/>
    </row>
    <row r="86" spans="5:5" ht="20" customHeight="1">
      <c r="E86" s="186"/>
    </row>
    <row r="87" spans="5:5" ht="20" customHeight="1">
      <c r="E87" s="186"/>
    </row>
    <row r="88" spans="5:5" ht="20" customHeight="1">
      <c r="E88" s="186"/>
    </row>
    <row r="89" spans="5:5" ht="20" customHeight="1">
      <c r="E89" s="186"/>
    </row>
    <row r="90" spans="5:5" ht="20" customHeight="1">
      <c r="E90" s="186"/>
    </row>
    <row r="91" spans="5:5" ht="20" customHeight="1">
      <c r="E91" s="186"/>
    </row>
    <row r="92" spans="5:5" ht="20" customHeight="1">
      <c r="E92" s="186"/>
    </row>
    <row r="93" spans="5:5" ht="20" customHeight="1">
      <c r="E93" s="186"/>
    </row>
    <row r="94" spans="5:5" ht="20" customHeight="1">
      <c r="E94" s="186"/>
    </row>
    <row r="95" spans="5:5" ht="20" customHeight="1">
      <c r="E95" s="186"/>
    </row>
    <row r="96" spans="5:5" ht="20" customHeight="1">
      <c r="E96" s="186"/>
    </row>
    <row r="97" spans="5:5" ht="20" customHeight="1">
      <c r="E97" s="186"/>
    </row>
    <row r="98" spans="5:5" ht="20" customHeight="1">
      <c r="E98" s="186"/>
    </row>
    <row r="99" spans="5:5" ht="20" customHeight="1">
      <c r="E99" s="186"/>
    </row>
    <row r="100" spans="5:5" ht="20" customHeight="1">
      <c r="E100" s="186"/>
    </row>
    <row r="101" spans="5:5" ht="20" customHeight="1">
      <c r="E101" s="186"/>
    </row>
    <row r="102" spans="5:5" ht="20" customHeight="1">
      <c r="E102" s="186"/>
    </row>
    <row r="103" spans="5:5" ht="20" customHeight="1">
      <c r="E103" s="186"/>
    </row>
    <row r="104" spans="5:5" ht="20" customHeight="1">
      <c r="E104" s="186"/>
    </row>
    <row r="105" spans="5:5" ht="20" customHeight="1">
      <c r="E105" s="186"/>
    </row>
    <row r="106" spans="5:5" ht="20" customHeight="1">
      <c r="E106" s="186"/>
    </row>
    <row r="107" spans="5:5" ht="20" customHeight="1">
      <c r="E107" s="186"/>
    </row>
    <row r="108" spans="5:5" ht="20" customHeight="1">
      <c r="E108" s="186"/>
    </row>
    <row r="109" spans="5:5" ht="20" customHeight="1">
      <c r="E109" s="186"/>
    </row>
    <row r="110" spans="5:5" ht="20" customHeight="1">
      <c r="E110" s="186"/>
    </row>
    <row r="111" spans="5:5" ht="20" customHeight="1">
      <c r="E111" s="186"/>
    </row>
    <row r="112" spans="5:5" ht="20" customHeight="1">
      <c r="E112" s="186"/>
    </row>
    <row r="113" spans="5:5" ht="20" customHeight="1">
      <c r="E113" s="186"/>
    </row>
    <row r="114" spans="5:5" ht="20" customHeight="1">
      <c r="E114" s="186"/>
    </row>
    <row r="115" spans="5:5" ht="20" customHeight="1">
      <c r="E115" s="186"/>
    </row>
    <row r="116" spans="5:5" ht="20" customHeight="1">
      <c r="E116" s="186"/>
    </row>
    <row r="117" spans="5:5" ht="20" customHeight="1">
      <c r="E117" s="186"/>
    </row>
    <row r="118" spans="5:5" ht="20" customHeight="1">
      <c r="E118" s="186"/>
    </row>
    <row r="119" spans="5:5" ht="20" customHeight="1">
      <c r="E119" s="186"/>
    </row>
    <row r="120" spans="5:5" ht="20" customHeight="1">
      <c r="E120" s="186"/>
    </row>
    <row r="121" spans="5:5" ht="20" customHeight="1">
      <c r="E121" s="186"/>
    </row>
    <row r="122" spans="5:5" ht="20" customHeight="1">
      <c r="E122" s="186"/>
    </row>
    <row r="123" spans="5:5" ht="20" customHeight="1">
      <c r="E123" s="186"/>
    </row>
    <row r="124" spans="5:5" ht="20" customHeight="1">
      <c r="E124" s="186"/>
    </row>
    <row r="125" spans="5:5" ht="20" customHeight="1">
      <c r="E125" s="186"/>
    </row>
    <row r="126" spans="5:5" ht="20" customHeight="1">
      <c r="E126" s="186"/>
    </row>
    <row r="127" spans="5:5" ht="20" customHeight="1">
      <c r="E127" s="186"/>
    </row>
    <row r="128" spans="5:5" ht="20" customHeight="1">
      <c r="E128" s="186"/>
    </row>
    <row r="129" spans="5:5" ht="20" customHeight="1">
      <c r="E129" s="186"/>
    </row>
    <row r="130" spans="5:5" ht="20" customHeight="1">
      <c r="E130" s="186"/>
    </row>
    <row r="131" spans="5:5" ht="20" customHeight="1">
      <c r="E131" s="186"/>
    </row>
    <row r="132" spans="5:5" ht="20" customHeight="1">
      <c r="E132" s="186"/>
    </row>
    <row r="133" spans="5:5" ht="20" customHeight="1">
      <c r="E133" s="186"/>
    </row>
    <row r="134" spans="5:5" ht="20" customHeight="1">
      <c r="E134" s="186"/>
    </row>
    <row r="135" spans="5:5" ht="20" customHeight="1">
      <c r="E135" s="186"/>
    </row>
    <row r="136" spans="5:5" ht="20" customHeight="1">
      <c r="E136" s="186"/>
    </row>
    <row r="137" spans="5:5" ht="20" customHeight="1">
      <c r="E137" s="186"/>
    </row>
    <row r="138" spans="5:5" ht="20" customHeight="1">
      <c r="E138" s="186"/>
    </row>
    <row r="139" spans="5:5" ht="20" customHeight="1">
      <c r="E139" s="186"/>
    </row>
    <row r="140" spans="5:5" ht="20" customHeight="1">
      <c r="E140" s="186"/>
    </row>
    <row r="141" spans="5:5" ht="20" customHeight="1">
      <c r="E141" s="186"/>
    </row>
    <row r="142" spans="5:5" ht="20" customHeight="1">
      <c r="E142" s="186"/>
    </row>
    <row r="143" spans="5:5" ht="20" customHeight="1">
      <c r="E143" s="186"/>
    </row>
    <row r="144" spans="5:5" ht="20" customHeight="1">
      <c r="E144" s="186"/>
    </row>
    <row r="145" spans="5:5" ht="20" customHeight="1">
      <c r="E145" s="186"/>
    </row>
    <row r="146" spans="5:5" ht="20" customHeight="1">
      <c r="E146" s="186"/>
    </row>
    <row r="147" spans="5:5" ht="20" customHeight="1">
      <c r="E147" s="186"/>
    </row>
    <row r="148" spans="5:5" ht="20" customHeight="1">
      <c r="E148" s="186"/>
    </row>
    <row r="149" spans="5:5" ht="20" customHeight="1">
      <c r="E149" s="186"/>
    </row>
    <row r="150" spans="5:5" ht="20" customHeight="1">
      <c r="E150" s="186"/>
    </row>
    <row r="151" spans="5:5" ht="20" customHeight="1">
      <c r="E151" s="186"/>
    </row>
    <row r="152" spans="5:5" ht="20" customHeight="1">
      <c r="E152" s="186"/>
    </row>
    <row r="153" spans="5:5" ht="20" customHeight="1">
      <c r="E153" s="186"/>
    </row>
    <row r="154" spans="5:5" ht="20" customHeight="1">
      <c r="E154" s="186"/>
    </row>
    <row r="155" spans="5:5" ht="20" customHeight="1">
      <c r="E155" s="186"/>
    </row>
    <row r="156" spans="5:5" ht="20" customHeight="1">
      <c r="E156" s="186"/>
    </row>
    <row r="157" spans="5:5" ht="20" customHeight="1">
      <c r="E157" s="186"/>
    </row>
    <row r="158" spans="5:5" ht="20" customHeight="1">
      <c r="E158" s="186"/>
    </row>
    <row r="159" spans="5:5" ht="20" customHeight="1">
      <c r="E159" s="186"/>
    </row>
    <row r="160" spans="5:5" ht="20" customHeight="1">
      <c r="E160" s="186"/>
    </row>
    <row r="161" spans="5:5" ht="20" customHeight="1">
      <c r="E161" s="186"/>
    </row>
    <row r="162" spans="5:5" ht="20" customHeight="1">
      <c r="E162" s="187"/>
    </row>
  </sheetData>
  <mergeCells count="2">
    <mergeCell ref="C6:C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7E6C4-5ED9-4370-963A-6F1EF734DE51}">
  <dimension ref="A1:G58"/>
  <sheetViews>
    <sheetView zoomScaleNormal="100" workbookViewId="0">
      <selection activeCell="C29" sqref="C29"/>
    </sheetView>
  </sheetViews>
  <sheetFormatPr baseColWidth="10" defaultColWidth="12" defaultRowHeight="14"/>
  <cols>
    <col min="1" max="1" width="8" style="9" customWidth="1"/>
    <col min="2" max="2" width="81.33203125" style="4" customWidth="1"/>
    <col min="3" max="3" width="37.6640625" style="4" customWidth="1"/>
    <col min="4" max="4" width="18" style="4" customWidth="1"/>
    <col min="5" max="5" width="19.33203125" style="4" customWidth="1"/>
    <col min="6" max="6" width="1.33203125" style="4" customWidth="1"/>
    <col min="7" max="7" width="19.33203125" style="4" customWidth="1"/>
    <col min="8" max="194" width="12" style="4"/>
    <col min="195" max="195" width="2.33203125" style="4" customWidth="1"/>
    <col min="196" max="256" width="12" style="4"/>
    <col min="257" max="257" width="8" style="4" customWidth="1"/>
    <col min="258" max="258" width="81.33203125" style="4" customWidth="1"/>
    <col min="259" max="259" width="37.6640625" style="4" customWidth="1"/>
    <col min="260" max="260" width="1.33203125" style="4" customWidth="1"/>
    <col min="261" max="261" width="19.33203125" style="4" customWidth="1"/>
    <col min="262" max="262" width="1.33203125" style="4" customWidth="1"/>
    <col min="263" max="263" width="19.33203125" style="4" customWidth="1"/>
    <col min="264" max="450" width="12" style="4"/>
    <col min="451" max="451" width="2.33203125" style="4" customWidth="1"/>
    <col min="452" max="512" width="12" style="4"/>
    <col min="513" max="513" width="8" style="4" customWidth="1"/>
    <col min="514" max="514" width="81.33203125" style="4" customWidth="1"/>
    <col min="515" max="515" width="37.6640625" style="4" customWidth="1"/>
    <col min="516" max="516" width="1.33203125" style="4" customWidth="1"/>
    <col min="517" max="517" width="19.33203125" style="4" customWidth="1"/>
    <col min="518" max="518" width="1.33203125" style="4" customWidth="1"/>
    <col min="519" max="519" width="19.33203125" style="4" customWidth="1"/>
    <col min="520" max="706" width="12" style="4"/>
    <col min="707" max="707" width="2.33203125" style="4" customWidth="1"/>
    <col min="708" max="768" width="12" style="4"/>
    <col min="769" max="769" width="8" style="4" customWidth="1"/>
    <col min="770" max="770" width="81.33203125" style="4" customWidth="1"/>
    <col min="771" max="771" width="37.6640625" style="4" customWidth="1"/>
    <col min="772" max="772" width="1.33203125" style="4" customWidth="1"/>
    <col min="773" max="773" width="19.33203125" style="4" customWidth="1"/>
    <col min="774" max="774" width="1.33203125" style="4" customWidth="1"/>
    <col min="775" max="775" width="19.33203125" style="4" customWidth="1"/>
    <col min="776" max="962" width="12" style="4"/>
    <col min="963" max="963" width="2.33203125" style="4" customWidth="1"/>
    <col min="964" max="1024" width="12" style="4"/>
    <col min="1025" max="1025" width="8" style="4" customWidth="1"/>
    <col min="1026" max="1026" width="81.33203125" style="4" customWidth="1"/>
    <col min="1027" max="1027" width="37.6640625" style="4" customWidth="1"/>
    <col min="1028" max="1028" width="1.33203125" style="4" customWidth="1"/>
    <col min="1029" max="1029" width="19.33203125" style="4" customWidth="1"/>
    <col min="1030" max="1030" width="1.33203125" style="4" customWidth="1"/>
    <col min="1031" max="1031" width="19.33203125" style="4" customWidth="1"/>
    <col min="1032" max="1218" width="12" style="4"/>
    <col min="1219" max="1219" width="2.33203125" style="4" customWidth="1"/>
    <col min="1220" max="1280" width="12" style="4"/>
    <col min="1281" max="1281" width="8" style="4" customWidth="1"/>
    <col min="1282" max="1282" width="81.33203125" style="4" customWidth="1"/>
    <col min="1283" max="1283" width="37.6640625" style="4" customWidth="1"/>
    <col min="1284" max="1284" width="1.33203125" style="4" customWidth="1"/>
    <col min="1285" max="1285" width="19.33203125" style="4" customWidth="1"/>
    <col min="1286" max="1286" width="1.33203125" style="4" customWidth="1"/>
    <col min="1287" max="1287" width="19.33203125" style="4" customWidth="1"/>
    <col min="1288" max="1474" width="12" style="4"/>
    <col min="1475" max="1475" width="2.33203125" style="4" customWidth="1"/>
    <col min="1476" max="1536" width="12" style="4"/>
    <col min="1537" max="1537" width="8" style="4" customWidth="1"/>
    <col min="1538" max="1538" width="81.33203125" style="4" customWidth="1"/>
    <col min="1539" max="1539" width="37.6640625" style="4" customWidth="1"/>
    <col min="1540" max="1540" width="1.33203125" style="4" customWidth="1"/>
    <col min="1541" max="1541" width="19.33203125" style="4" customWidth="1"/>
    <col min="1542" max="1542" width="1.33203125" style="4" customWidth="1"/>
    <col min="1543" max="1543" width="19.33203125" style="4" customWidth="1"/>
    <col min="1544" max="1730" width="12" style="4"/>
    <col min="1731" max="1731" width="2.33203125" style="4" customWidth="1"/>
    <col min="1732" max="1792" width="12" style="4"/>
    <col min="1793" max="1793" width="8" style="4" customWidth="1"/>
    <col min="1794" max="1794" width="81.33203125" style="4" customWidth="1"/>
    <col min="1795" max="1795" width="37.6640625" style="4" customWidth="1"/>
    <col min="1796" max="1796" width="1.33203125" style="4" customWidth="1"/>
    <col min="1797" max="1797" width="19.33203125" style="4" customWidth="1"/>
    <col min="1798" max="1798" width="1.33203125" style="4" customWidth="1"/>
    <col min="1799" max="1799" width="19.33203125" style="4" customWidth="1"/>
    <col min="1800" max="1986" width="12" style="4"/>
    <col min="1987" max="1987" width="2.33203125" style="4" customWidth="1"/>
    <col min="1988" max="2048" width="12" style="4"/>
    <col min="2049" max="2049" width="8" style="4" customWidth="1"/>
    <col min="2050" max="2050" width="81.33203125" style="4" customWidth="1"/>
    <col min="2051" max="2051" width="37.6640625" style="4" customWidth="1"/>
    <col min="2052" max="2052" width="1.33203125" style="4" customWidth="1"/>
    <col min="2053" max="2053" width="19.33203125" style="4" customWidth="1"/>
    <col min="2054" max="2054" width="1.33203125" style="4" customWidth="1"/>
    <col min="2055" max="2055" width="19.33203125" style="4" customWidth="1"/>
    <col min="2056" max="2242" width="12" style="4"/>
    <col min="2243" max="2243" width="2.33203125" style="4" customWidth="1"/>
    <col min="2244" max="2304" width="12" style="4"/>
    <col min="2305" max="2305" width="8" style="4" customWidth="1"/>
    <col min="2306" max="2306" width="81.33203125" style="4" customWidth="1"/>
    <col min="2307" max="2307" width="37.6640625" style="4" customWidth="1"/>
    <col min="2308" max="2308" width="1.33203125" style="4" customWidth="1"/>
    <col min="2309" max="2309" width="19.33203125" style="4" customWidth="1"/>
    <col min="2310" max="2310" width="1.33203125" style="4" customWidth="1"/>
    <col min="2311" max="2311" width="19.33203125" style="4" customWidth="1"/>
    <col min="2312" max="2498" width="12" style="4"/>
    <col min="2499" max="2499" width="2.33203125" style="4" customWidth="1"/>
    <col min="2500" max="2560" width="12" style="4"/>
    <col min="2561" max="2561" width="8" style="4" customWidth="1"/>
    <col min="2562" max="2562" width="81.33203125" style="4" customWidth="1"/>
    <col min="2563" max="2563" width="37.6640625" style="4" customWidth="1"/>
    <col min="2564" max="2564" width="1.33203125" style="4" customWidth="1"/>
    <col min="2565" max="2565" width="19.33203125" style="4" customWidth="1"/>
    <col min="2566" max="2566" width="1.33203125" style="4" customWidth="1"/>
    <col min="2567" max="2567" width="19.33203125" style="4" customWidth="1"/>
    <col min="2568" max="2754" width="12" style="4"/>
    <col min="2755" max="2755" width="2.33203125" style="4" customWidth="1"/>
    <col min="2756" max="2816" width="12" style="4"/>
    <col min="2817" max="2817" width="8" style="4" customWidth="1"/>
    <col min="2818" max="2818" width="81.33203125" style="4" customWidth="1"/>
    <col min="2819" max="2819" width="37.6640625" style="4" customWidth="1"/>
    <col min="2820" max="2820" width="1.33203125" style="4" customWidth="1"/>
    <col min="2821" max="2821" width="19.33203125" style="4" customWidth="1"/>
    <col min="2822" max="2822" width="1.33203125" style="4" customWidth="1"/>
    <col min="2823" max="2823" width="19.33203125" style="4" customWidth="1"/>
    <col min="2824" max="3010" width="12" style="4"/>
    <col min="3011" max="3011" width="2.33203125" style="4" customWidth="1"/>
    <col min="3012" max="3072" width="12" style="4"/>
    <col min="3073" max="3073" width="8" style="4" customWidth="1"/>
    <col min="3074" max="3074" width="81.33203125" style="4" customWidth="1"/>
    <col min="3075" max="3075" width="37.6640625" style="4" customWidth="1"/>
    <col min="3076" max="3076" width="1.33203125" style="4" customWidth="1"/>
    <col min="3077" max="3077" width="19.33203125" style="4" customWidth="1"/>
    <col min="3078" max="3078" width="1.33203125" style="4" customWidth="1"/>
    <col min="3079" max="3079" width="19.33203125" style="4" customWidth="1"/>
    <col min="3080" max="3266" width="12" style="4"/>
    <col min="3267" max="3267" width="2.33203125" style="4" customWidth="1"/>
    <col min="3268" max="3328" width="12" style="4"/>
    <col min="3329" max="3329" width="8" style="4" customWidth="1"/>
    <col min="3330" max="3330" width="81.33203125" style="4" customWidth="1"/>
    <col min="3331" max="3331" width="37.6640625" style="4" customWidth="1"/>
    <col min="3332" max="3332" width="1.33203125" style="4" customWidth="1"/>
    <col min="3333" max="3333" width="19.33203125" style="4" customWidth="1"/>
    <col min="3334" max="3334" width="1.33203125" style="4" customWidth="1"/>
    <col min="3335" max="3335" width="19.33203125" style="4" customWidth="1"/>
    <col min="3336" max="3522" width="12" style="4"/>
    <col min="3523" max="3523" width="2.33203125" style="4" customWidth="1"/>
    <col min="3524" max="3584" width="12" style="4"/>
    <col min="3585" max="3585" width="8" style="4" customWidth="1"/>
    <col min="3586" max="3586" width="81.33203125" style="4" customWidth="1"/>
    <col min="3587" max="3587" width="37.6640625" style="4" customWidth="1"/>
    <col min="3588" max="3588" width="1.33203125" style="4" customWidth="1"/>
    <col min="3589" max="3589" width="19.33203125" style="4" customWidth="1"/>
    <col min="3590" max="3590" width="1.33203125" style="4" customWidth="1"/>
    <col min="3591" max="3591" width="19.33203125" style="4" customWidth="1"/>
    <col min="3592" max="3778" width="12" style="4"/>
    <col min="3779" max="3779" width="2.33203125" style="4" customWidth="1"/>
    <col min="3780" max="3840" width="12" style="4"/>
    <col min="3841" max="3841" width="8" style="4" customWidth="1"/>
    <col min="3842" max="3842" width="81.33203125" style="4" customWidth="1"/>
    <col min="3843" max="3843" width="37.6640625" style="4" customWidth="1"/>
    <col min="3844" max="3844" width="1.33203125" style="4" customWidth="1"/>
    <col min="3845" max="3845" width="19.33203125" style="4" customWidth="1"/>
    <col min="3846" max="3846" width="1.33203125" style="4" customWidth="1"/>
    <col min="3847" max="3847" width="19.33203125" style="4" customWidth="1"/>
    <col min="3848" max="4034" width="12" style="4"/>
    <col min="4035" max="4035" width="2.33203125" style="4" customWidth="1"/>
    <col min="4036" max="4096" width="12" style="4"/>
    <col min="4097" max="4097" width="8" style="4" customWidth="1"/>
    <col min="4098" max="4098" width="81.33203125" style="4" customWidth="1"/>
    <col min="4099" max="4099" width="37.6640625" style="4" customWidth="1"/>
    <col min="4100" max="4100" width="1.33203125" style="4" customWidth="1"/>
    <col min="4101" max="4101" width="19.33203125" style="4" customWidth="1"/>
    <col min="4102" max="4102" width="1.33203125" style="4" customWidth="1"/>
    <col min="4103" max="4103" width="19.33203125" style="4" customWidth="1"/>
    <col min="4104" max="4290" width="12" style="4"/>
    <col min="4291" max="4291" width="2.33203125" style="4" customWidth="1"/>
    <col min="4292" max="4352" width="12" style="4"/>
    <col min="4353" max="4353" width="8" style="4" customWidth="1"/>
    <col min="4354" max="4354" width="81.33203125" style="4" customWidth="1"/>
    <col min="4355" max="4355" width="37.6640625" style="4" customWidth="1"/>
    <col min="4356" max="4356" width="1.33203125" style="4" customWidth="1"/>
    <col min="4357" max="4357" width="19.33203125" style="4" customWidth="1"/>
    <col min="4358" max="4358" width="1.33203125" style="4" customWidth="1"/>
    <col min="4359" max="4359" width="19.33203125" style="4" customWidth="1"/>
    <col min="4360" max="4546" width="12" style="4"/>
    <col min="4547" max="4547" width="2.33203125" style="4" customWidth="1"/>
    <col min="4548" max="4608" width="12" style="4"/>
    <col min="4609" max="4609" width="8" style="4" customWidth="1"/>
    <col min="4610" max="4610" width="81.33203125" style="4" customWidth="1"/>
    <col min="4611" max="4611" width="37.6640625" style="4" customWidth="1"/>
    <col min="4612" max="4612" width="1.33203125" style="4" customWidth="1"/>
    <col min="4613" max="4613" width="19.33203125" style="4" customWidth="1"/>
    <col min="4614" max="4614" width="1.33203125" style="4" customWidth="1"/>
    <col min="4615" max="4615" width="19.33203125" style="4" customWidth="1"/>
    <col min="4616" max="4802" width="12" style="4"/>
    <col min="4803" max="4803" width="2.33203125" style="4" customWidth="1"/>
    <col min="4804" max="4864" width="12" style="4"/>
    <col min="4865" max="4865" width="8" style="4" customWidth="1"/>
    <col min="4866" max="4866" width="81.33203125" style="4" customWidth="1"/>
    <col min="4867" max="4867" width="37.6640625" style="4" customWidth="1"/>
    <col min="4868" max="4868" width="1.33203125" style="4" customWidth="1"/>
    <col min="4869" max="4869" width="19.33203125" style="4" customWidth="1"/>
    <col min="4870" max="4870" width="1.33203125" style="4" customWidth="1"/>
    <col min="4871" max="4871" width="19.33203125" style="4" customWidth="1"/>
    <col min="4872" max="5058" width="12" style="4"/>
    <col min="5059" max="5059" width="2.33203125" style="4" customWidth="1"/>
    <col min="5060" max="5120" width="12" style="4"/>
    <col min="5121" max="5121" width="8" style="4" customWidth="1"/>
    <col min="5122" max="5122" width="81.33203125" style="4" customWidth="1"/>
    <col min="5123" max="5123" width="37.6640625" style="4" customWidth="1"/>
    <col min="5124" max="5124" width="1.33203125" style="4" customWidth="1"/>
    <col min="5125" max="5125" width="19.33203125" style="4" customWidth="1"/>
    <col min="5126" max="5126" width="1.33203125" style="4" customWidth="1"/>
    <col min="5127" max="5127" width="19.33203125" style="4" customWidth="1"/>
    <col min="5128" max="5314" width="12" style="4"/>
    <col min="5315" max="5315" width="2.33203125" style="4" customWidth="1"/>
    <col min="5316" max="5376" width="12" style="4"/>
    <col min="5377" max="5377" width="8" style="4" customWidth="1"/>
    <col min="5378" max="5378" width="81.33203125" style="4" customWidth="1"/>
    <col min="5379" max="5379" width="37.6640625" style="4" customWidth="1"/>
    <col min="5380" max="5380" width="1.33203125" style="4" customWidth="1"/>
    <col min="5381" max="5381" width="19.33203125" style="4" customWidth="1"/>
    <col min="5382" max="5382" width="1.33203125" style="4" customWidth="1"/>
    <col min="5383" max="5383" width="19.33203125" style="4" customWidth="1"/>
    <col min="5384" max="5570" width="12" style="4"/>
    <col min="5571" max="5571" width="2.33203125" style="4" customWidth="1"/>
    <col min="5572" max="5632" width="12" style="4"/>
    <col min="5633" max="5633" width="8" style="4" customWidth="1"/>
    <col min="5634" max="5634" width="81.33203125" style="4" customWidth="1"/>
    <col min="5635" max="5635" width="37.6640625" style="4" customWidth="1"/>
    <col min="5636" max="5636" width="1.33203125" style="4" customWidth="1"/>
    <col min="5637" max="5637" width="19.33203125" style="4" customWidth="1"/>
    <col min="5638" max="5638" width="1.33203125" style="4" customWidth="1"/>
    <col min="5639" max="5639" width="19.33203125" style="4" customWidth="1"/>
    <col min="5640" max="5826" width="12" style="4"/>
    <col min="5827" max="5827" width="2.33203125" style="4" customWidth="1"/>
    <col min="5828" max="5888" width="12" style="4"/>
    <col min="5889" max="5889" width="8" style="4" customWidth="1"/>
    <col min="5890" max="5890" width="81.33203125" style="4" customWidth="1"/>
    <col min="5891" max="5891" width="37.6640625" style="4" customWidth="1"/>
    <col min="5892" max="5892" width="1.33203125" style="4" customWidth="1"/>
    <col min="5893" max="5893" width="19.33203125" style="4" customWidth="1"/>
    <col min="5894" max="5894" width="1.33203125" style="4" customWidth="1"/>
    <col min="5895" max="5895" width="19.33203125" style="4" customWidth="1"/>
    <col min="5896" max="6082" width="12" style="4"/>
    <col min="6083" max="6083" width="2.33203125" style="4" customWidth="1"/>
    <col min="6084" max="6144" width="12" style="4"/>
    <col min="6145" max="6145" width="8" style="4" customWidth="1"/>
    <col min="6146" max="6146" width="81.33203125" style="4" customWidth="1"/>
    <col min="6147" max="6147" width="37.6640625" style="4" customWidth="1"/>
    <col min="6148" max="6148" width="1.33203125" style="4" customWidth="1"/>
    <col min="6149" max="6149" width="19.33203125" style="4" customWidth="1"/>
    <col min="6150" max="6150" width="1.33203125" style="4" customWidth="1"/>
    <col min="6151" max="6151" width="19.33203125" style="4" customWidth="1"/>
    <col min="6152" max="6338" width="12" style="4"/>
    <col min="6339" max="6339" width="2.33203125" style="4" customWidth="1"/>
    <col min="6340" max="6400" width="12" style="4"/>
    <col min="6401" max="6401" width="8" style="4" customWidth="1"/>
    <col min="6402" max="6402" width="81.33203125" style="4" customWidth="1"/>
    <col min="6403" max="6403" width="37.6640625" style="4" customWidth="1"/>
    <col min="6404" max="6404" width="1.33203125" style="4" customWidth="1"/>
    <col min="6405" max="6405" width="19.33203125" style="4" customWidth="1"/>
    <col min="6406" max="6406" width="1.33203125" style="4" customWidth="1"/>
    <col min="6407" max="6407" width="19.33203125" style="4" customWidth="1"/>
    <col min="6408" max="6594" width="12" style="4"/>
    <col min="6595" max="6595" width="2.33203125" style="4" customWidth="1"/>
    <col min="6596" max="6656" width="12" style="4"/>
    <col min="6657" max="6657" width="8" style="4" customWidth="1"/>
    <col min="6658" max="6658" width="81.33203125" style="4" customWidth="1"/>
    <col min="6659" max="6659" width="37.6640625" style="4" customWidth="1"/>
    <col min="6660" max="6660" width="1.33203125" style="4" customWidth="1"/>
    <col min="6661" max="6661" width="19.33203125" style="4" customWidth="1"/>
    <col min="6662" max="6662" width="1.33203125" style="4" customWidth="1"/>
    <col min="6663" max="6663" width="19.33203125" style="4" customWidth="1"/>
    <col min="6664" max="6850" width="12" style="4"/>
    <col min="6851" max="6851" width="2.33203125" style="4" customWidth="1"/>
    <col min="6852" max="6912" width="12" style="4"/>
    <col min="6913" max="6913" width="8" style="4" customWidth="1"/>
    <col min="6914" max="6914" width="81.33203125" style="4" customWidth="1"/>
    <col min="6915" max="6915" width="37.6640625" style="4" customWidth="1"/>
    <col min="6916" max="6916" width="1.33203125" style="4" customWidth="1"/>
    <col min="6917" max="6917" width="19.33203125" style="4" customWidth="1"/>
    <col min="6918" max="6918" width="1.33203125" style="4" customWidth="1"/>
    <col min="6919" max="6919" width="19.33203125" style="4" customWidth="1"/>
    <col min="6920" max="7106" width="12" style="4"/>
    <col min="7107" max="7107" width="2.33203125" style="4" customWidth="1"/>
    <col min="7108" max="7168" width="12" style="4"/>
    <col min="7169" max="7169" width="8" style="4" customWidth="1"/>
    <col min="7170" max="7170" width="81.33203125" style="4" customWidth="1"/>
    <col min="7171" max="7171" width="37.6640625" style="4" customWidth="1"/>
    <col min="7172" max="7172" width="1.33203125" style="4" customWidth="1"/>
    <col min="7173" max="7173" width="19.33203125" style="4" customWidth="1"/>
    <col min="7174" max="7174" width="1.33203125" style="4" customWidth="1"/>
    <col min="7175" max="7175" width="19.33203125" style="4" customWidth="1"/>
    <col min="7176" max="7362" width="12" style="4"/>
    <col min="7363" max="7363" width="2.33203125" style="4" customWidth="1"/>
    <col min="7364" max="7424" width="12" style="4"/>
    <col min="7425" max="7425" width="8" style="4" customWidth="1"/>
    <col min="7426" max="7426" width="81.33203125" style="4" customWidth="1"/>
    <col min="7427" max="7427" width="37.6640625" style="4" customWidth="1"/>
    <col min="7428" max="7428" width="1.33203125" style="4" customWidth="1"/>
    <col min="7429" max="7429" width="19.33203125" style="4" customWidth="1"/>
    <col min="7430" max="7430" width="1.33203125" style="4" customWidth="1"/>
    <col min="7431" max="7431" width="19.33203125" style="4" customWidth="1"/>
    <col min="7432" max="7618" width="12" style="4"/>
    <col min="7619" max="7619" width="2.33203125" style="4" customWidth="1"/>
    <col min="7620" max="7680" width="12" style="4"/>
    <col min="7681" max="7681" width="8" style="4" customWidth="1"/>
    <col min="7682" max="7682" width="81.33203125" style="4" customWidth="1"/>
    <col min="7683" max="7683" width="37.6640625" style="4" customWidth="1"/>
    <col min="7684" max="7684" width="1.33203125" style="4" customWidth="1"/>
    <col min="7685" max="7685" width="19.33203125" style="4" customWidth="1"/>
    <col min="7686" max="7686" width="1.33203125" style="4" customWidth="1"/>
    <col min="7687" max="7687" width="19.33203125" style="4" customWidth="1"/>
    <col min="7688" max="7874" width="12" style="4"/>
    <col min="7875" max="7875" width="2.33203125" style="4" customWidth="1"/>
    <col min="7876" max="7936" width="12" style="4"/>
    <col min="7937" max="7937" width="8" style="4" customWidth="1"/>
    <col min="7938" max="7938" width="81.33203125" style="4" customWidth="1"/>
    <col min="7939" max="7939" width="37.6640625" style="4" customWidth="1"/>
    <col min="7940" max="7940" width="1.33203125" style="4" customWidth="1"/>
    <col min="7941" max="7941" width="19.33203125" style="4" customWidth="1"/>
    <col min="7942" max="7942" width="1.33203125" style="4" customWidth="1"/>
    <col min="7943" max="7943" width="19.33203125" style="4" customWidth="1"/>
    <col min="7944" max="8130" width="12" style="4"/>
    <col min="8131" max="8131" width="2.33203125" style="4" customWidth="1"/>
    <col min="8132" max="8192" width="12" style="4"/>
    <col min="8193" max="8193" width="8" style="4" customWidth="1"/>
    <col min="8194" max="8194" width="81.33203125" style="4" customWidth="1"/>
    <col min="8195" max="8195" width="37.6640625" style="4" customWidth="1"/>
    <col min="8196" max="8196" width="1.33203125" style="4" customWidth="1"/>
    <col min="8197" max="8197" width="19.33203125" style="4" customWidth="1"/>
    <col min="8198" max="8198" width="1.33203125" style="4" customWidth="1"/>
    <col min="8199" max="8199" width="19.33203125" style="4" customWidth="1"/>
    <col min="8200" max="8386" width="12" style="4"/>
    <col min="8387" max="8387" width="2.33203125" style="4" customWidth="1"/>
    <col min="8388" max="8448" width="12" style="4"/>
    <col min="8449" max="8449" width="8" style="4" customWidth="1"/>
    <col min="8450" max="8450" width="81.33203125" style="4" customWidth="1"/>
    <col min="8451" max="8451" width="37.6640625" style="4" customWidth="1"/>
    <col min="8452" max="8452" width="1.33203125" style="4" customWidth="1"/>
    <col min="8453" max="8453" width="19.33203125" style="4" customWidth="1"/>
    <col min="8454" max="8454" width="1.33203125" style="4" customWidth="1"/>
    <col min="8455" max="8455" width="19.33203125" style="4" customWidth="1"/>
    <col min="8456" max="8642" width="12" style="4"/>
    <col min="8643" max="8643" width="2.33203125" style="4" customWidth="1"/>
    <col min="8644" max="8704" width="12" style="4"/>
    <col min="8705" max="8705" width="8" style="4" customWidth="1"/>
    <col min="8706" max="8706" width="81.33203125" style="4" customWidth="1"/>
    <col min="8707" max="8707" width="37.6640625" style="4" customWidth="1"/>
    <col min="8708" max="8708" width="1.33203125" style="4" customWidth="1"/>
    <col min="8709" max="8709" width="19.33203125" style="4" customWidth="1"/>
    <col min="8710" max="8710" width="1.33203125" style="4" customWidth="1"/>
    <col min="8711" max="8711" width="19.33203125" style="4" customWidth="1"/>
    <col min="8712" max="8898" width="12" style="4"/>
    <col min="8899" max="8899" width="2.33203125" style="4" customWidth="1"/>
    <col min="8900" max="8960" width="12" style="4"/>
    <col min="8961" max="8961" width="8" style="4" customWidth="1"/>
    <col min="8962" max="8962" width="81.33203125" style="4" customWidth="1"/>
    <col min="8963" max="8963" width="37.6640625" style="4" customWidth="1"/>
    <col min="8964" max="8964" width="1.33203125" style="4" customWidth="1"/>
    <col min="8965" max="8965" width="19.33203125" style="4" customWidth="1"/>
    <col min="8966" max="8966" width="1.33203125" style="4" customWidth="1"/>
    <col min="8967" max="8967" width="19.33203125" style="4" customWidth="1"/>
    <col min="8968" max="9154" width="12" style="4"/>
    <col min="9155" max="9155" width="2.33203125" style="4" customWidth="1"/>
    <col min="9156" max="9216" width="12" style="4"/>
    <col min="9217" max="9217" width="8" style="4" customWidth="1"/>
    <col min="9218" max="9218" width="81.33203125" style="4" customWidth="1"/>
    <col min="9219" max="9219" width="37.6640625" style="4" customWidth="1"/>
    <col min="9220" max="9220" width="1.33203125" style="4" customWidth="1"/>
    <col min="9221" max="9221" width="19.33203125" style="4" customWidth="1"/>
    <col min="9222" max="9222" width="1.33203125" style="4" customWidth="1"/>
    <col min="9223" max="9223" width="19.33203125" style="4" customWidth="1"/>
    <col min="9224" max="9410" width="12" style="4"/>
    <col min="9411" max="9411" width="2.33203125" style="4" customWidth="1"/>
    <col min="9412" max="9472" width="12" style="4"/>
    <col min="9473" max="9473" width="8" style="4" customWidth="1"/>
    <col min="9474" max="9474" width="81.33203125" style="4" customWidth="1"/>
    <col min="9475" max="9475" width="37.6640625" style="4" customWidth="1"/>
    <col min="9476" max="9476" width="1.33203125" style="4" customWidth="1"/>
    <col min="9477" max="9477" width="19.33203125" style="4" customWidth="1"/>
    <col min="9478" max="9478" width="1.33203125" style="4" customWidth="1"/>
    <col min="9479" max="9479" width="19.33203125" style="4" customWidth="1"/>
    <col min="9480" max="9666" width="12" style="4"/>
    <col min="9667" max="9667" width="2.33203125" style="4" customWidth="1"/>
    <col min="9668" max="9728" width="12" style="4"/>
    <col min="9729" max="9729" width="8" style="4" customWidth="1"/>
    <col min="9730" max="9730" width="81.33203125" style="4" customWidth="1"/>
    <col min="9731" max="9731" width="37.6640625" style="4" customWidth="1"/>
    <col min="9732" max="9732" width="1.33203125" style="4" customWidth="1"/>
    <col min="9733" max="9733" width="19.33203125" style="4" customWidth="1"/>
    <col min="9734" max="9734" width="1.33203125" style="4" customWidth="1"/>
    <col min="9735" max="9735" width="19.33203125" style="4" customWidth="1"/>
    <col min="9736" max="9922" width="12" style="4"/>
    <col min="9923" max="9923" width="2.33203125" style="4" customWidth="1"/>
    <col min="9924" max="9984" width="12" style="4"/>
    <col min="9985" max="9985" width="8" style="4" customWidth="1"/>
    <col min="9986" max="9986" width="81.33203125" style="4" customWidth="1"/>
    <col min="9987" max="9987" width="37.6640625" style="4" customWidth="1"/>
    <col min="9988" max="9988" width="1.33203125" style="4" customWidth="1"/>
    <col min="9989" max="9989" width="19.33203125" style="4" customWidth="1"/>
    <col min="9990" max="9990" width="1.33203125" style="4" customWidth="1"/>
    <col min="9991" max="9991" width="19.33203125" style="4" customWidth="1"/>
    <col min="9992" max="10178" width="12" style="4"/>
    <col min="10179" max="10179" width="2.33203125" style="4" customWidth="1"/>
    <col min="10180" max="10240" width="12" style="4"/>
    <col min="10241" max="10241" width="8" style="4" customWidth="1"/>
    <col min="10242" max="10242" width="81.33203125" style="4" customWidth="1"/>
    <col min="10243" max="10243" width="37.6640625" style="4" customWidth="1"/>
    <col min="10244" max="10244" width="1.33203125" style="4" customWidth="1"/>
    <col min="10245" max="10245" width="19.33203125" style="4" customWidth="1"/>
    <col min="10246" max="10246" width="1.33203125" style="4" customWidth="1"/>
    <col min="10247" max="10247" width="19.33203125" style="4" customWidth="1"/>
    <col min="10248" max="10434" width="12" style="4"/>
    <col min="10435" max="10435" width="2.33203125" style="4" customWidth="1"/>
    <col min="10436" max="10496" width="12" style="4"/>
    <col min="10497" max="10497" width="8" style="4" customWidth="1"/>
    <col min="10498" max="10498" width="81.33203125" style="4" customWidth="1"/>
    <col min="10499" max="10499" width="37.6640625" style="4" customWidth="1"/>
    <col min="10500" max="10500" width="1.33203125" style="4" customWidth="1"/>
    <col min="10501" max="10501" width="19.33203125" style="4" customWidth="1"/>
    <col min="10502" max="10502" width="1.33203125" style="4" customWidth="1"/>
    <col min="10503" max="10503" width="19.33203125" style="4" customWidth="1"/>
    <col min="10504" max="10690" width="12" style="4"/>
    <col min="10691" max="10691" width="2.33203125" style="4" customWidth="1"/>
    <col min="10692" max="10752" width="12" style="4"/>
    <col min="10753" max="10753" width="8" style="4" customWidth="1"/>
    <col min="10754" max="10754" width="81.33203125" style="4" customWidth="1"/>
    <col min="10755" max="10755" width="37.6640625" style="4" customWidth="1"/>
    <col min="10756" max="10756" width="1.33203125" style="4" customWidth="1"/>
    <col min="10757" max="10757" width="19.33203125" style="4" customWidth="1"/>
    <col min="10758" max="10758" width="1.33203125" style="4" customWidth="1"/>
    <col min="10759" max="10759" width="19.33203125" style="4" customWidth="1"/>
    <col min="10760" max="10946" width="12" style="4"/>
    <col min="10947" max="10947" width="2.33203125" style="4" customWidth="1"/>
    <col min="10948" max="11008" width="12" style="4"/>
    <col min="11009" max="11009" width="8" style="4" customWidth="1"/>
    <col min="11010" max="11010" width="81.33203125" style="4" customWidth="1"/>
    <col min="11011" max="11011" width="37.6640625" style="4" customWidth="1"/>
    <col min="11012" max="11012" width="1.33203125" style="4" customWidth="1"/>
    <col min="11013" max="11013" width="19.33203125" style="4" customWidth="1"/>
    <col min="11014" max="11014" width="1.33203125" style="4" customWidth="1"/>
    <col min="11015" max="11015" width="19.33203125" style="4" customWidth="1"/>
    <col min="11016" max="11202" width="12" style="4"/>
    <col min="11203" max="11203" width="2.33203125" style="4" customWidth="1"/>
    <col min="11204" max="11264" width="12" style="4"/>
    <col min="11265" max="11265" width="8" style="4" customWidth="1"/>
    <col min="11266" max="11266" width="81.33203125" style="4" customWidth="1"/>
    <col min="11267" max="11267" width="37.6640625" style="4" customWidth="1"/>
    <col min="11268" max="11268" width="1.33203125" style="4" customWidth="1"/>
    <col min="11269" max="11269" width="19.33203125" style="4" customWidth="1"/>
    <col min="11270" max="11270" width="1.33203125" style="4" customWidth="1"/>
    <col min="11271" max="11271" width="19.33203125" style="4" customWidth="1"/>
    <col min="11272" max="11458" width="12" style="4"/>
    <col min="11459" max="11459" width="2.33203125" style="4" customWidth="1"/>
    <col min="11460" max="11520" width="12" style="4"/>
    <col min="11521" max="11521" width="8" style="4" customWidth="1"/>
    <col min="11522" max="11522" width="81.33203125" style="4" customWidth="1"/>
    <col min="11523" max="11523" width="37.6640625" style="4" customWidth="1"/>
    <col min="11524" max="11524" width="1.33203125" style="4" customWidth="1"/>
    <col min="11525" max="11525" width="19.33203125" style="4" customWidth="1"/>
    <col min="11526" max="11526" width="1.33203125" style="4" customWidth="1"/>
    <col min="11527" max="11527" width="19.33203125" style="4" customWidth="1"/>
    <col min="11528" max="11714" width="12" style="4"/>
    <col min="11715" max="11715" width="2.33203125" style="4" customWidth="1"/>
    <col min="11716" max="11776" width="12" style="4"/>
    <col min="11777" max="11777" width="8" style="4" customWidth="1"/>
    <col min="11778" max="11778" width="81.33203125" style="4" customWidth="1"/>
    <col min="11779" max="11779" width="37.6640625" style="4" customWidth="1"/>
    <col min="11780" max="11780" width="1.33203125" style="4" customWidth="1"/>
    <col min="11781" max="11781" width="19.33203125" style="4" customWidth="1"/>
    <col min="11782" max="11782" width="1.33203125" style="4" customWidth="1"/>
    <col min="11783" max="11783" width="19.33203125" style="4" customWidth="1"/>
    <col min="11784" max="11970" width="12" style="4"/>
    <col min="11971" max="11971" width="2.33203125" style="4" customWidth="1"/>
    <col min="11972" max="12032" width="12" style="4"/>
    <col min="12033" max="12033" width="8" style="4" customWidth="1"/>
    <col min="12034" max="12034" width="81.33203125" style="4" customWidth="1"/>
    <col min="12035" max="12035" width="37.6640625" style="4" customWidth="1"/>
    <col min="12036" max="12036" width="1.33203125" style="4" customWidth="1"/>
    <col min="12037" max="12037" width="19.33203125" style="4" customWidth="1"/>
    <col min="12038" max="12038" width="1.33203125" style="4" customWidth="1"/>
    <col min="12039" max="12039" width="19.33203125" style="4" customWidth="1"/>
    <col min="12040" max="12226" width="12" style="4"/>
    <col min="12227" max="12227" width="2.33203125" style="4" customWidth="1"/>
    <col min="12228" max="12288" width="12" style="4"/>
    <col min="12289" max="12289" width="8" style="4" customWidth="1"/>
    <col min="12290" max="12290" width="81.33203125" style="4" customWidth="1"/>
    <col min="12291" max="12291" width="37.6640625" style="4" customWidth="1"/>
    <col min="12292" max="12292" width="1.33203125" style="4" customWidth="1"/>
    <col min="12293" max="12293" width="19.33203125" style="4" customWidth="1"/>
    <col min="12294" max="12294" width="1.33203125" style="4" customWidth="1"/>
    <col min="12295" max="12295" width="19.33203125" style="4" customWidth="1"/>
    <col min="12296" max="12482" width="12" style="4"/>
    <col min="12483" max="12483" width="2.33203125" style="4" customWidth="1"/>
    <col min="12484" max="12544" width="12" style="4"/>
    <col min="12545" max="12545" width="8" style="4" customWidth="1"/>
    <col min="12546" max="12546" width="81.33203125" style="4" customWidth="1"/>
    <col min="12547" max="12547" width="37.6640625" style="4" customWidth="1"/>
    <col min="12548" max="12548" width="1.33203125" style="4" customWidth="1"/>
    <col min="12549" max="12549" width="19.33203125" style="4" customWidth="1"/>
    <col min="12550" max="12550" width="1.33203125" style="4" customWidth="1"/>
    <col min="12551" max="12551" width="19.33203125" style="4" customWidth="1"/>
    <col min="12552" max="12738" width="12" style="4"/>
    <col min="12739" max="12739" width="2.33203125" style="4" customWidth="1"/>
    <col min="12740" max="12800" width="12" style="4"/>
    <col min="12801" max="12801" width="8" style="4" customWidth="1"/>
    <col min="12802" max="12802" width="81.33203125" style="4" customWidth="1"/>
    <col min="12803" max="12803" width="37.6640625" style="4" customWidth="1"/>
    <col min="12804" max="12804" width="1.33203125" style="4" customWidth="1"/>
    <col min="12805" max="12805" width="19.33203125" style="4" customWidth="1"/>
    <col min="12806" max="12806" width="1.33203125" style="4" customWidth="1"/>
    <col min="12807" max="12807" width="19.33203125" style="4" customWidth="1"/>
    <col min="12808" max="12994" width="12" style="4"/>
    <col min="12995" max="12995" width="2.33203125" style="4" customWidth="1"/>
    <col min="12996" max="13056" width="12" style="4"/>
    <col min="13057" max="13057" width="8" style="4" customWidth="1"/>
    <col min="13058" max="13058" width="81.33203125" style="4" customWidth="1"/>
    <col min="13059" max="13059" width="37.6640625" style="4" customWidth="1"/>
    <col min="13060" max="13060" width="1.33203125" style="4" customWidth="1"/>
    <col min="13061" max="13061" width="19.33203125" style="4" customWidth="1"/>
    <col min="13062" max="13062" width="1.33203125" style="4" customWidth="1"/>
    <col min="13063" max="13063" width="19.33203125" style="4" customWidth="1"/>
    <col min="13064" max="13250" width="12" style="4"/>
    <col min="13251" max="13251" width="2.33203125" style="4" customWidth="1"/>
    <col min="13252" max="13312" width="12" style="4"/>
    <col min="13313" max="13313" width="8" style="4" customWidth="1"/>
    <col min="13314" max="13314" width="81.33203125" style="4" customWidth="1"/>
    <col min="13315" max="13315" width="37.6640625" style="4" customWidth="1"/>
    <col min="13316" max="13316" width="1.33203125" style="4" customWidth="1"/>
    <col min="13317" max="13317" width="19.33203125" style="4" customWidth="1"/>
    <col min="13318" max="13318" width="1.33203125" style="4" customWidth="1"/>
    <col min="13319" max="13319" width="19.33203125" style="4" customWidth="1"/>
    <col min="13320" max="13506" width="12" style="4"/>
    <col min="13507" max="13507" width="2.33203125" style="4" customWidth="1"/>
    <col min="13508" max="13568" width="12" style="4"/>
    <col min="13569" max="13569" width="8" style="4" customWidth="1"/>
    <col min="13570" max="13570" width="81.33203125" style="4" customWidth="1"/>
    <col min="13571" max="13571" width="37.6640625" style="4" customWidth="1"/>
    <col min="13572" max="13572" width="1.33203125" style="4" customWidth="1"/>
    <col min="13573" max="13573" width="19.33203125" style="4" customWidth="1"/>
    <col min="13574" max="13574" width="1.33203125" style="4" customWidth="1"/>
    <col min="13575" max="13575" width="19.33203125" style="4" customWidth="1"/>
    <col min="13576" max="13762" width="12" style="4"/>
    <col min="13763" max="13763" width="2.33203125" style="4" customWidth="1"/>
    <col min="13764" max="13824" width="12" style="4"/>
    <col min="13825" max="13825" width="8" style="4" customWidth="1"/>
    <col min="13826" max="13826" width="81.33203125" style="4" customWidth="1"/>
    <col min="13827" max="13827" width="37.6640625" style="4" customWidth="1"/>
    <col min="13828" max="13828" width="1.33203125" style="4" customWidth="1"/>
    <col min="13829" max="13829" width="19.33203125" style="4" customWidth="1"/>
    <col min="13830" max="13830" width="1.33203125" style="4" customWidth="1"/>
    <col min="13831" max="13831" width="19.33203125" style="4" customWidth="1"/>
    <col min="13832" max="14018" width="12" style="4"/>
    <col min="14019" max="14019" width="2.33203125" style="4" customWidth="1"/>
    <col min="14020" max="14080" width="12" style="4"/>
    <col min="14081" max="14081" width="8" style="4" customWidth="1"/>
    <col min="14082" max="14082" width="81.33203125" style="4" customWidth="1"/>
    <col min="14083" max="14083" width="37.6640625" style="4" customWidth="1"/>
    <col min="14084" max="14084" width="1.33203125" style="4" customWidth="1"/>
    <col min="14085" max="14085" width="19.33203125" style="4" customWidth="1"/>
    <col min="14086" max="14086" width="1.33203125" style="4" customWidth="1"/>
    <col min="14087" max="14087" width="19.33203125" style="4" customWidth="1"/>
    <col min="14088" max="14274" width="12" style="4"/>
    <col min="14275" max="14275" width="2.33203125" style="4" customWidth="1"/>
    <col min="14276" max="14336" width="12" style="4"/>
    <col min="14337" max="14337" width="8" style="4" customWidth="1"/>
    <col min="14338" max="14338" width="81.33203125" style="4" customWidth="1"/>
    <col min="14339" max="14339" width="37.6640625" style="4" customWidth="1"/>
    <col min="14340" max="14340" width="1.33203125" style="4" customWidth="1"/>
    <col min="14341" max="14341" width="19.33203125" style="4" customWidth="1"/>
    <col min="14342" max="14342" width="1.33203125" style="4" customWidth="1"/>
    <col min="14343" max="14343" width="19.33203125" style="4" customWidth="1"/>
    <col min="14344" max="14530" width="12" style="4"/>
    <col min="14531" max="14531" width="2.33203125" style="4" customWidth="1"/>
    <col min="14532" max="14592" width="12" style="4"/>
    <col min="14593" max="14593" width="8" style="4" customWidth="1"/>
    <col min="14594" max="14594" width="81.33203125" style="4" customWidth="1"/>
    <col min="14595" max="14595" width="37.6640625" style="4" customWidth="1"/>
    <col min="14596" max="14596" width="1.33203125" style="4" customWidth="1"/>
    <col min="14597" max="14597" width="19.33203125" style="4" customWidth="1"/>
    <col min="14598" max="14598" width="1.33203125" style="4" customWidth="1"/>
    <col min="14599" max="14599" width="19.33203125" style="4" customWidth="1"/>
    <col min="14600" max="14786" width="12" style="4"/>
    <col min="14787" max="14787" width="2.33203125" style="4" customWidth="1"/>
    <col min="14788" max="14848" width="12" style="4"/>
    <col min="14849" max="14849" width="8" style="4" customWidth="1"/>
    <col min="14850" max="14850" width="81.33203125" style="4" customWidth="1"/>
    <col min="14851" max="14851" width="37.6640625" style="4" customWidth="1"/>
    <col min="14852" max="14852" width="1.33203125" style="4" customWidth="1"/>
    <col min="14853" max="14853" width="19.33203125" style="4" customWidth="1"/>
    <col min="14854" max="14854" width="1.33203125" style="4" customWidth="1"/>
    <col min="14855" max="14855" width="19.33203125" style="4" customWidth="1"/>
    <col min="14856" max="15042" width="12" style="4"/>
    <col min="15043" max="15043" width="2.33203125" style="4" customWidth="1"/>
    <col min="15044" max="15104" width="12" style="4"/>
    <col min="15105" max="15105" width="8" style="4" customWidth="1"/>
    <col min="15106" max="15106" width="81.33203125" style="4" customWidth="1"/>
    <col min="15107" max="15107" width="37.6640625" style="4" customWidth="1"/>
    <col min="15108" max="15108" width="1.33203125" style="4" customWidth="1"/>
    <col min="15109" max="15109" width="19.33203125" style="4" customWidth="1"/>
    <col min="15110" max="15110" width="1.33203125" style="4" customWidth="1"/>
    <col min="15111" max="15111" width="19.33203125" style="4" customWidth="1"/>
    <col min="15112" max="15298" width="12" style="4"/>
    <col min="15299" max="15299" width="2.33203125" style="4" customWidth="1"/>
    <col min="15300" max="15360" width="12" style="4"/>
    <col min="15361" max="15361" width="8" style="4" customWidth="1"/>
    <col min="15362" max="15362" width="81.33203125" style="4" customWidth="1"/>
    <col min="15363" max="15363" width="37.6640625" style="4" customWidth="1"/>
    <col min="15364" max="15364" width="1.33203125" style="4" customWidth="1"/>
    <col min="15365" max="15365" width="19.33203125" style="4" customWidth="1"/>
    <col min="15366" max="15366" width="1.33203125" style="4" customWidth="1"/>
    <col min="15367" max="15367" width="19.33203125" style="4" customWidth="1"/>
    <col min="15368" max="15554" width="12" style="4"/>
    <col min="15555" max="15555" width="2.33203125" style="4" customWidth="1"/>
    <col min="15556" max="15616" width="12" style="4"/>
    <col min="15617" max="15617" width="8" style="4" customWidth="1"/>
    <col min="15618" max="15618" width="81.33203125" style="4" customWidth="1"/>
    <col min="15619" max="15619" width="37.6640625" style="4" customWidth="1"/>
    <col min="15620" max="15620" width="1.33203125" style="4" customWidth="1"/>
    <col min="15621" max="15621" width="19.33203125" style="4" customWidth="1"/>
    <col min="15622" max="15622" width="1.33203125" style="4" customWidth="1"/>
    <col min="15623" max="15623" width="19.33203125" style="4" customWidth="1"/>
    <col min="15624" max="15810" width="12" style="4"/>
    <col min="15811" max="15811" width="2.33203125" style="4" customWidth="1"/>
    <col min="15812" max="15872" width="12" style="4"/>
    <col min="15873" max="15873" width="8" style="4" customWidth="1"/>
    <col min="15874" max="15874" width="81.33203125" style="4" customWidth="1"/>
    <col min="15875" max="15875" width="37.6640625" style="4" customWidth="1"/>
    <col min="15876" max="15876" width="1.33203125" style="4" customWidth="1"/>
    <col min="15877" max="15877" width="19.33203125" style="4" customWidth="1"/>
    <col min="15878" max="15878" width="1.33203125" style="4" customWidth="1"/>
    <col min="15879" max="15879" width="19.33203125" style="4" customWidth="1"/>
    <col min="15880" max="16066" width="12" style="4"/>
    <col min="16067" max="16067" width="2.33203125" style="4" customWidth="1"/>
    <col min="16068" max="16128" width="12" style="4"/>
    <col min="16129" max="16129" width="8" style="4" customWidth="1"/>
    <col min="16130" max="16130" width="81.33203125" style="4" customWidth="1"/>
    <col min="16131" max="16131" width="37.6640625" style="4" customWidth="1"/>
    <col min="16132" max="16132" width="1.33203125" style="4" customWidth="1"/>
    <col min="16133" max="16133" width="19.33203125" style="4" customWidth="1"/>
    <col min="16134" max="16134" width="1.33203125" style="4" customWidth="1"/>
    <col min="16135" max="16135" width="19.33203125" style="4" customWidth="1"/>
    <col min="16136" max="16322" width="12" style="4"/>
    <col min="16323" max="16323" width="2.33203125" style="4" customWidth="1"/>
    <col min="16324" max="16384" width="12" style="4"/>
  </cols>
  <sheetData>
    <row r="1" spans="1:7" s="1" customFormat="1" ht="22.5" customHeight="1">
      <c r="A1" s="188"/>
      <c r="B1" s="192" t="str">
        <f>'Project Info'!B1</f>
        <v>City of Franklin and Southampton County, Virginia</v>
      </c>
      <c r="C1" s="189"/>
    </row>
    <row r="2" spans="1:7" s="1" customFormat="1" ht="20.25" customHeight="1">
      <c r="A2" s="190"/>
      <c r="B2" s="265" t="str">
        <f>'Project Info'!B3</f>
        <v>Franklin Southampton Public Safety Radio System</v>
      </c>
      <c r="C2" s="159"/>
    </row>
    <row r="3" spans="1:7" s="1" customFormat="1" ht="20.25" customHeight="1">
      <c r="A3" s="190"/>
      <c r="B3" s="193" t="str">
        <f>'Project Info'!B6</f>
        <v>Date Entered on "Project Info" Sheet</v>
      </c>
      <c r="C3" s="159"/>
    </row>
    <row r="4" spans="1:7" s="1" customFormat="1" ht="18" customHeight="1">
      <c r="A4" s="190"/>
      <c r="B4" s="265" t="str">
        <f>'Project Info'!B8</f>
        <v>PROPOSER's Name Entered on "Project Info" Sheet</v>
      </c>
      <c r="C4" s="159"/>
    </row>
    <row r="5" spans="1:7" ht="12" customHeight="1" thickBot="1">
      <c r="A5" s="5"/>
      <c r="B5" s="6"/>
      <c r="C5" s="7"/>
    </row>
    <row r="6" spans="1:7" ht="27.75" customHeight="1">
      <c r="A6" s="8"/>
      <c r="B6" s="457" t="s">
        <v>11</v>
      </c>
      <c r="C6" s="458"/>
      <c r="E6" s="9"/>
      <c r="G6" s="9"/>
    </row>
    <row r="7" spans="1:7" ht="27.75" customHeight="1">
      <c r="A7" s="191"/>
      <c r="B7" s="287" t="s">
        <v>534</v>
      </c>
      <c r="C7" s="288">
        <f>SUM(C8:C11)+C14</f>
        <v>0</v>
      </c>
      <c r="E7" s="9"/>
      <c r="G7" s="9"/>
    </row>
    <row r="8" spans="1:7" ht="25" customHeight="1">
      <c r="A8" s="10" t="s">
        <v>12</v>
      </c>
      <c r="B8" s="200" t="s">
        <v>13</v>
      </c>
      <c r="C8" s="11">
        <f>'A. Physical Facilities'!A2</f>
        <v>0</v>
      </c>
    </row>
    <row r="9" spans="1:7" ht="25" customHeight="1">
      <c r="A9" s="10" t="s">
        <v>14</v>
      </c>
      <c r="B9" s="200" t="s">
        <v>15</v>
      </c>
      <c r="C9" s="11">
        <f>'B. Radio System'!A2</f>
        <v>0</v>
      </c>
    </row>
    <row r="10" spans="1:7" ht="25" customHeight="1">
      <c r="A10" s="10" t="s">
        <v>16</v>
      </c>
      <c r="B10" s="200" t="s">
        <v>17</v>
      </c>
      <c r="C10" s="11">
        <f>'C. Connectivity Network'!A2</f>
        <v>0</v>
      </c>
    </row>
    <row r="11" spans="1:7" ht="25" customHeight="1">
      <c r="A11" s="10" t="s">
        <v>18</v>
      </c>
      <c r="B11" s="200" t="s">
        <v>19</v>
      </c>
      <c r="C11" s="11">
        <f>'D. Dispatch Centers'!A2</f>
        <v>0</v>
      </c>
    </row>
    <row r="12" spans="1:7" ht="25" customHeight="1">
      <c r="A12" s="10"/>
      <c r="B12" s="200" t="s">
        <v>1236</v>
      </c>
      <c r="C12" s="428">
        <f>SUM('D. Dispatch Centers'!J2,'D. Dispatch Centers'!T2)</f>
        <v>0</v>
      </c>
    </row>
    <row r="13" spans="1:7" ht="25" customHeight="1">
      <c r="A13" s="10"/>
      <c r="B13" s="200" t="s">
        <v>1237</v>
      </c>
      <c r="C13" s="428">
        <f>SUM('D. Dispatch Centers'!O2)</f>
        <v>0</v>
      </c>
    </row>
    <row r="14" spans="1:7" ht="25" customHeight="1">
      <c r="A14" s="10" t="s">
        <v>20</v>
      </c>
      <c r="B14" s="200" t="s">
        <v>22</v>
      </c>
      <c r="C14" s="11">
        <f>'E. Services'!A2</f>
        <v>0</v>
      </c>
    </row>
    <row r="15" spans="1:7" ht="27.75" customHeight="1">
      <c r="A15" s="191"/>
      <c r="B15" s="287" t="s">
        <v>550</v>
      </c>
      <c r="C15" s="288">
        <f>SUM(C16,C19)</f>
        <v>0</v>
      </c>
      <c r="E15" s="9"/>
      <c r="G15" s="9"/>
    </row>
    <row r="16" spans="1:7" ht="25" customHeight="1">
      <c r="A16" s="10" t="s">
        <v>475</v>
      </c>
      <c r="B16" s="200" t="s">
        <v>474</v>
      </c>
      <c r="C16" s="11">
        <f>'F. PS Subscribers'!A2</f>
        <v>0</v>
      </c>
    </row>
    <row r="17" spans="1:3" ht="25" customHeight="1">
      <c r="A17" s="10"/>
      <c r="B17" s="200" t="s">
        <v>1236</v>
      </c>
      <c r="C17" s="428">
        <f>SUM('F. PS Subscribers'!J2:P2)</f>
        <v>0</v>
      </c>
    </row>
    <row r="18" spans="1:3" ht="25" customHeight="1">
      <c r="A18" s="10"/>
      <c r="B18" s="200" t="s">
        <v>1237</v>
      </c>
      <c r="C18" s="431">
        <f>SUM('F. PS Subscribers'!S2:AW2)</f>
        <v>0</v>
      </c>
    </row>
    <row r="19" spans="1:3" ht="25" customHeight="1">
      <c r="A19" s="10" t="s">
        <v>21</v>
      </c>
      <c r="B19" s="200" t="s">
        <v>476</v>
      </c>
      <c r="C19" s="11">
        <f>'G. Non-PS Subscribers '!A2</f>
        <v>0</v>
      </c>
    </row>
    <row r="20" spans="1:3" ht="25" customHeight="1">
      <c r="A20" s="10"/>
      <c r="B20" s="200" t="s">
        <v>1236</v>
      </c>
      <c r="C20" s="11">
        <f>SUM('G. Non-PS Subscribers '!J2:Y2)</f>
        <v>0</v>
      </c>
    </row>
    <row r="21" spans="1:3" ht="25" customHeight="1">
      <c r="A21" s="10"/>
      <c r="B21" s="200" t="s">
        <v>1237</v>
      </c>
      <c r="C21" s="11">
        <f>SUM('G. Non-PS Subscribers '!AB2:AN2)</f>
        <v>0</v>
      </c>
    </row>
    <row r="22" spans="1:3" ht="14.25" customHeight="1">
      <c r="A22" s="12"/>
      <c r="B22" s="13"/>
      <c r="C22" s="14"/>
    </row>
    <row r="23" spans="1:3" s="16" customFormat="1" ht="27" customHeight="1">
      <c r="A23" s="15"/>
      <c r="B23" s="289" t="s">
        <v>23</v>
      </c>
      <c r="C23" s="290">
        <f>C7+C15</f>
        <v>0</v>
      </c>
    </row>
    <row r="24" spans="1:3" ht="14.25" customHeight="1">
      <c r="A24" s="12"/>
      <c r="B24" s="13"/>
      <c r="C24" s="14"/>
    </row>
    <row r="25" spans="1:3" ht="27" customHeight="1">
      <c r="A25" s="10" t="s">
        <v>1104</v>
      </c>
      <c r="B25" s="201" t="s">
        <v>1101</v>
      </c>
      <c r="C25" s="17">
        <f>'H. Project Discount'!A2</f>
        <v>0</v>
      </c>
    </row>
    <row r="26" spans="1:3" ht="25" customHeight="1">
      <c r="A26" s="10" t="s">
        <v>1106</v>
      </c>
      <c r="B26" s="201" t="s">
        <v>1102</v>
      </c>
      <c r="C26" s="17">
        <f>'H. Project Discount'!A21</f>
        <v>0</v>
      </c>
    </row>
    <row r="27" spans="1:3" ht="14.25" customHeight="1">
      <c r="A27" s="12"/>
      <c r="B27" s="13"/>
      <c r="C27" s="14"/>
    </row>
    <row r="28" spans="1:3" s="16" customFormat="1" ht="24.75" customHeight="1">
      <c r="A28" s="15"/>
      <c r="B28" s="289" t="s">
        <v>24</v>
      </c>
      <c r="C28" s="290">
        <f>C23+C25+C26</f>
        <v>0</v>
      </c>
    </row>
    <row r="29" spans="1:3" ht="14.25" customHeight="1">
      <c r="A29" s="12"/>
      <c r="B29" s="13"/>
      <c r="C29" s="14"/>
    </row>
    <row r="30" spans="1:3" ht="25" customHeight="1">
      <c r="A30" s="10" t="s">
        <v>25</v>
      </c>
      <c r="B30" s="201" t="s">
        <v>809</v>
      </c>
      <c r="C30" s="17">
        <f>'I. Ongoing Costs'!A2</f>
        <v>0</v>
      </c>
    </row>
    <row r="31" spans="1:3" ht="14.25" customHeight="1">
      <c r="A31" s="12"/>
      <c r="B31" s="13"/>
      <c r="C31" s="14"/>
    </row>
    <row r="32" spans="1:3" ht="25" customHeight="1" thickBot="1">
      <c r="A32" s="18" t="s">
        <v>26</v>
      </c>
      <c r="B32" s="202" t="s">
        <v>27</v>
      </c>
      <c r="C32" s="19">
        <f>'J. Maintenance Options'!A2</f>
        <v>0</v>
      </c>
    </row>
    <row r="33" spans="1:3" ht="25" customHeight="1" thickBot="1">
      <c r="A33" s="18" t="s">
        <v>28</v>
      </c>
      <c r="B33" s="202" t="s">
        <v>29</v>
      </c>
      <c r="C33" s="19">
        <f>'K. Project Options'!A2</f>
        <v>0</v>
      </c>
    </row>
    <row r="35" spans="1:3" ht="25" customHeight="1"/>
    <row r="36" spans="1:3" ht="25" customHeight="1"/>
    <row r="37" spans="1:3" ht="25" customHeight="1">
      <c r="C37" s="20"/>
    </row>
    <row r="38" spans="1:3" ht="25" customHeight="1">
      <c r="C38" s="20"/>
    </row>
    <row r="39" spans="1:3" ht="25" customHeight="1">
      <c r="C39" s="20"/>
    </row>
    <row r="40" spans="1:3" ht="25" customHeight="1">
      <c r="C40" s="20"/>
    </row>
    <row r="41" spans="1:3" ht="25" customHeight="1">
      <c r="C41" s="20"/>
    </row>
    <row r="42" spans="1:3" ht="25" customHeight="1">
      <c r="C42" s="20"/>
    </row>
    <row r="43" spans="1:3" ht="25" customHeight="1">
      <c r="C43" s="21"/>
    </row>
    <row r="44" spans="1:3" ht="25" customHeight="1">
      <c r="C44" s="20"/>
    </row>
    <row r="45" spans="1:3" ht="25" customHeight="1">
      <c r="C45" s="22"/>
    </row>
    <row r="46" spans="1:3" ht="25" customHeight="1">
      <c r="C46" s="20"/>
    </row>
    <row r="47" spans="1:3" ht="25" customHeight="1">
      <c r="C47" s="21"/>
    </row>
    <row r="48" spans="1:3" ht="25" customHeight="1">
      <c r="C48" s="21"/>
    </row>
    <row r="49" spans="3:3" ht="25" customHeight="1">
      <c r="C49" s="20"/>
    </row>
    <row r="50" spans="3:3" ht="25" customHeight="1">
      <c r="C50" s="21"/>
    </row>
    <row r="51" spans="3:3" ht="25" customHeight="1">
      <c r="C51" s="20"/>
    </row>
    <row r="52" spans="3:3" ht="25" customHeight="1">
      <c r="C52" s="21"/>
    </row>
    <row r="53" spans="3:3" ht="25" customHeight="1">
      <c r="C53" s="20"/>
    </row>
    <row r="54" spans="3:3" ht="25" customHeight="1">
      <c r="C54" s="21"/>
    </row>
    <row r="55" spans="3:3" ht="25" customHeight="1">
      <c r="C55" s="21"/>
    </row>
    <row r="56" spans="3:3" ht="25" customHeight="1">
      <c r="C56" s="20"/>
    </row>
    <row r="57" spans="3:3" ht="25" customHeight="1">
      <c r="C57" s="21"/>
    </row>
    <row r="58" spans="3:3" ht="25" customHeight="1">
      <c r="C58" s="20"/>
    </row>
  </sheetData>
  <mergeCells count="1">
    <mergeCell ref="B6:C6"/>
  </mergeCells>
  <hyperlinks>
    <hyperlink ref="B8" location="'Physical Facilities'!A1" display="PHYSICAL FACILITIES" xr:uid="{73800CEA-3D06-D54E-869A-4F1862DE9CAC}"/>
    <hyperlink ref="B9" location="'Radio System'!A1" display="RADIO SYSTEM" xr:uid="{AFCFF6D1-A788-D443-8DF3-08AFD075631D}"/>
    <hyperlink ref="B10" location="'Connectivity Network'!A1" display="CONNECTIVITY NETWORK" xr:uid="{13DFBFA3-FDFA-BC4F-A308-553FF839F941}"/>
    <hyperlink ref="B11" location="'Dispatch Centers'!A1" display="DISPATCH CENTERS" xr:uid="{303CEC01-A2AB-744E-9322-C56CF4744061}"/>
    <hyperlink ref="B14" location="Services!A1" display="SERVICES" xr:uid="{8512F418-614F-6B45-BC73-ADB5B16BBB38}"/>
    <hyperlink ref="B16" location="'PS Subscribers'!A1" display="PUBLIC SAFETY SUBSCRIBER EQUIPMENT" xr:uid="{C49135DC-42F5-F34F-822C-81361BAD355B}"/>
    <hyperlink ref="B19" location="'Non-PS Subscribers'!A1" display="NON-PUBLIC SAFETY SUBSCRIBER EQUIPMENT" xr:uid="{D78DCDC2-43B8-624A-8B4D-5AE546F86589}"/>
    <hyperlink ref="B30" location="Maintenance!A1" display="MAINTENANCE (Year 2 thru Year 15)" xr:uid="{860313EC-AF43-4D49-9462-EAA95C9E3AAB}"/>
    <hyperlink ref="B32" location="'Maintenance Options'!A1" display="MAINTENANCE OPTIONS" xr:uid="{3FDAB8B2-A452-42EB-A83F-CEE421EF3539}"/>
    <hyperlink ref="B33" location="'Project Options'!A1" display="PROJECT OPTIONS" xr:uid="{874A658C-3AA2-42B0-BB53-77EB2B4B155F}"/>
    <hyperlink ref="B26" location="'Project Discount'!A1" display="PROJECT DISCOUNT" xr:uid="{A5FCE74A-5574-4A61-A033-B7D6737AF612}"/>
    <hyperlink ref="B25" location="'Project Discount'!A1" display="PROJECT DISCOUNT" xr:uid="{AE461CB9-66CE-46DA-80E8-C040260BC7D2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09A1-3712-4F3B-83EF-7792F0D4C297}">
  <dimension ref="A1:CR83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8" sqref="F8"/>
    </sheetView>
  </sheetViews>
  <sheetFormatPr baseColWidth="10" defaultColWidth="8.83203125" defaultRowHeight="14"/>
  <cols>
    <col min="1" max="2" width="20.33203125" style="1" customWidth="1"/>
    <col min="3" max="3" width="13.5" style="1" customWidth="1"/>
    <col min="4" max="4" width="8.83203125" style="1"/>
    <col min="5" max="5" width="62.6640625" style="1" customWidth="1"/>
    <col min="6" max="6" width="33.33203125" style="1" customWidth="1"/>
    <col min="7" max="7" width="15.6640625" style="1" customWidth="1"/>
    <col min="8" max="8" width="14.33203125" style="1" customWidth="1"/>
    <col min="9" max="9" width="8.83203125" style="1"/>
    <col min="10" max="11" width="19.33203125" style="1" customWidth="1"/>
    <col min="12" max="12" width="15.6640625" style="1" customWidth="1"/>
    <col min="13" max="13" width="14.33203125" style="1" customWidth="1"/>
    <col min="14" max="14" width="8.83203125" style="1"/>
    <col min="15" max="16" width="19.33203125" style="1" customWidth="1"/>
    <col min="17" max="17" width="15.6640625" style="1" customWidth="1"/>
    <col min="18" max="18" width="14.33203125" style="1" customWidth="1"/>
    <col min="19" max="19" width="8.83203125" style="1"/>
    <col min="20" max="21" width="19.33203125" style="1" customWidth="1"/>
    <col min="22" max="22" width="15.6640625" style="1" customWidth="1"/>
    <col min="23" max="23" width="14.33203125" style="1" customWidth="1"/>
    <col min="24" max="24" width="8.83203125" style="1"/>
    <col min="25" max="26" width="19.33203125" style="1" customWidth="1"/>
    <col min="27" max="27" width="15.6640625" style="1" customWidth="1"/>
    <col min="28" max="28" width="14.33203125" style="1" customWidth="1"/>
    <col min="29" max="29" width="8.83203125" style="1"/>
    <col min="30" max="31" width="19.33203125" style="1" customWidth="1"/>
    <col min="32" max="32" width="15.6640625" style="1" customWidth="1"/>
    <col min="33" max="33" width="14.33203125" style="1" customWidth="1"/>
    <col min="34" max="34" width="8.83203125" style="1"/>
    <col min="35" max="36" width="19.33203125" style="1" customWidth="1"/>
    <col min="37" max="37" width="15.6640625" style="1" customWidth="1"/>
    <col min="38" max="38" width="14.33203125" style="1" customWidth="1"/>
    <col min="39" max="39" width="8.83203125" style="1"/>
    <col min="40" max="41" width="19.33203125" style="1" customWidth="1"/>
    <col min="42" max="42" width="15.6640625" style="1" customWidth="1"/>
    <col min="43" max="43" width="14.33203125" style="1" customWidth="1"/>
    <col min="44" max="44" width="8.83203125" style="1"/>
    <col min="45" max="46" width="19.33203125" style="1" customWidth="1"/>
    <col min="47" max="47" width="15.6640625" style="1" customWidth="1"/>
    <col min="48" max="48" width="14.33203125" style="1" customWidth="1"/>
    <col min="49" max="49" width="8.83203125" style="1"/>
    <col min="50" max="51" width="19.33203125" style="1" customWidth="1"/>
    <col min="52" max="52" width="15.6640625" style="1" customWidth="1"/>
    <col min="53" max="53" width="14.33203125" style="1" customWidth="1"/>
    <col min="54" max="54" width="8.83203125" style="1"/>
    <col min="55" max="56" width="19.33203125" style="1" customWidth="1"/>
    <col min="57" max="57" width="15.6640625" style="1" customWidth="1"/>
    <col min="58" max="58" width="14.33203125" style="1" customWidth="1"/>
    <col min="59" max="59" width="8.83203125" style="1"/>
    <col min="60" max="61" width="19.33203125" style="1" customWidth="1"/>
    <col min="62" max="62" width="15.6640625" style="1" customWidth="1"/>
    <col min="63" max="63" width="14.33203125" style="1" customWidth="1"/>
    <col min="64" max="64" width="8.83203125" style="1"/>
    <col min="65" max="66" width="19.33203125" style="1" customWidth="1"/>
    <col min="67" max="67" width="15.6640625" style="1" customWidth="1"/>
    <col min="68" max="68" width="14.33203125" style="1" customWidth="1"/>
    <col min="69" max="69" width="8.83203125" style="1"/>
    <col min="70" max="71" width="19.33203125" style="1" customWidth="1"/>
    <col min="72" max="72" width="15.6640625" style="1" customWidth="1"/>
    <col min="73" max="73" width="14.33203125" style="1" customWidth="1"/>
    <col min="74" max="74" width="8.83203125" style="1"/>
    <col min="75" max="76" width="19.33203125" style="1" customWidth="1"/>
    <col min="77" max="77" width="15.6640625" style="1" customWidth="1"/>
    <col min="78" max="78" width="14.33203125" style="1" customWidth="1"/>
    <col min="79" max="79" width="8.83203125" style="1"/>
    <col min="80" max="81" width="19.33203125" style="1" customWidth="1"/>
    <col min="82" max="82" width="15.6640625" style="1" customWidth="1"/>
    <col min="83" max="83" width="14.33203125" style="1" customWidth="1"/>
    <col min="84" max="84" width="8.83203125" style="1"/>
    <col min="85" max="86" width="19.33203125" style="1" customWidth="1"/>
    <col min="87" max="87" width="15.6640625" style="1" customWidth="1"/>
    <col min="88" max="88" width="14.33203125" style="1" customWidth="1"/>
    <col min="89" max="89" width="8.83203125" style="1"/>
    <col min="90" max="91" width="19.33203125" style="1" customWidth="1"/>
    <col min="92" max="92" width="15.6640625" style="1" customWidth="1"/>
    <col min="93" max="93" width="14.33203125" style="1" customWidth="1"/>
    <col min="94" max="94" width="8.83203125" style="1"/>
    <col min="95" max="96" width="19.33203125" style="1" customWidth="1"/>
    <col min="97" max="16384" width="8.83203125" style="1"/>
  </cols>
  <sheetData>
    <row r="1" spans="1:96" ht="15" thickBot="1">
      <c r="A1" s="464" t="str">
        <f>'Project Info'!B1</f>
        <v>City of Franklin and Southampton County, Virginia</v>
      </c>
      <c r="B1" s="464"/>
      <c r="C1" s="464"/>
      <c r="D1" s="464" t="str">
        <f>'Project Info'!B3</f>
        <v>Franklin Southampton Public Safety Radio System</v>
      </c>
      <c r="E1" s="464"/>
    </row>
    <row r="2" spans="1:96" s="4" customFormat="1" ht="25" customHeight="1" thickBot="1">
      <c r="A2" s="269">
        <f>A3+B3</f>
        <v>0</v>
      </c>
      <c r="B2" s="22"/>
      <c r="C2" s="24"/>
      <c r="D2" s="465" t="str">
        <f>'Project Info'!B6</f>
        <v>Date Entered on "Project Info" Sheet</v>
      </c>
      <c r="E2" s="466"/>
      <c r="F2" s="230"/>
      <c r="G2" s="21"/>
      <c r="H2" s="21"/>
      <c r="I2" s="21"/>
      <c r="J2" s="23">
        <f>J3+K3</f>
        <v>0</v>
      </c>
      <c r="K2" s="22"/>
      <c r="L2" s="21"/>
      <c r="M2" s="21"/>
      <c r="N2" s="21"/>
      <c r="O2" s="23">
        <f>O3+P3</f>
        <v>0</v>
      </c>
      <c r="P2" s="22"/>
      <c r="Q2" s="21"/>
      <c r="R2" s="21"/>
      <c r="S2" s="21"/>
      <c r="T2" s="23">
        <f>T3+U3</f>
        <v>0</v>
      </c>
      <c r="U2" s="22"/>
      <c r="V2" s="21"/>
      <c r="W2" s="21"/>
      <c r="X2" s="21"/>
      <c r="Y2" s="23">
        <f>Y3+Z3</f>
        <v>0</v>
      </c>
      <c r="Z2" s="22"/>
      <c r="AA2" s="21"/>
      <c r="AB2" s="21"/>
      <c r="AC2" s="21"/>
      <c r="AD2" s="23">
        <f t="shared" ref="AD2" si="0">AD3+AE3</f>
        <v>0</v>
      </c>
      <c r="AE2" s="22"/>
      <c r="AF2" s="21"/>
      <c r="AG2" s="21"/>
      <c r="AH2" s="21"/>
      <c r="AI2" s="23">
        <f t="shared" ref="AI2" si="1">AI3+AJ3</f>
        <v>0</v>
      </c>
      <c r="AJ2" s="22"/>
      <c r="AK2" s="21"/>
      <c r="AL2" s="21"/>
      <c r="AM2" s="21"/>
      <c r="AN2" s="23">
        <f t="shared" ref="AN2" si="2">AN3+AO3</f>
        <v>0</v>
      </c>
      <c r="AO2" s="22"/>
      <c r="AP2" s="21"/>
      <c r="AQ2" s="21"/>
      <c r="AR2" s="21"/>
      <c r="AS2" s="23">
        <f t="shared" ref="AS2" si="3">AS3+AT3</f>
        <v>0</v>
      </c>
      <c r="AT2" s="22"/>
      <c r="AU2" s="21"/>
      <c r="AV2" s="21"/>
      <c r="AW2" s="21"/>
      <c r="AX2" s="23">
        <f t="shared" ref="AX2" si="4">AX3+AY3</f>
        <v>0</v>
      </c>
      <c r="AY2" s="22"/>
      <c r="AZ2" s="21"/>
      <c r="BA2" s="21"/>
      <c r="BB2" s="21"/>
      <c r="BC2" s="23">
        <f t="shared" ref="BC2" si="5">BC3+BD3</f>
        <v>0</v>
      </c>
      <c r="BD2" s="22"/>
      <c r="BE2" s="21"/>
      <c r="BF2" s="21"/>
      <c r="BG2" s="21"/>
      <c r="BH2" s="23">
        <f t="shared" ref="BH2" si="6">BH3+BI3</f>
        <v>0</v>
      </c>
      <c r="BI2" s="22"/>
      <c r="BJ2" s="21"/>
      <c r="BK2" s="21"/>
      <c r="BL2" s="21"/>
      <c r="BM2" s="23">
        <f t="shared" ref="BM2" si="7">BM3+BN3</f>
        <v>0</v>
      </c>
      <c r="BN2" s="22"/>
      <c r="BO2" s="21"/>
      <c r="BP2" s="21"/>
      <c r="BQ2" s="21"/>
      <c r="BR2" s="23">
        <f t="shared" ref="BR2" si="8">BR3+BS3</f>
        <v>0</v>
      </c>
      <c r="BS2" s="22"/>
      <c r="BT2" s="21"/>
      <c r="BU2" s="21"/>
      <c r="BV2" s="21"/>
      <c r="BW2" s="23">
        <f t="shared" ref="BW2" si="9">BW3+BX3</f>
        <v>0</v>
      </c>
      <c r="BX2" s="22"/>
      <c r="BY2" s="21"/>
      <c r="BZ2" s="21"/>
      <c r="CA2" s="21"/>
      <c r="CB2" s="23">
        <f t="shared" ref="CB2" si="10">CB3+CC3</f>
        <v>0</v>
      </c>
      <c r="CC2" s="22"/>
      <c r="CD2" s="21"/>
      <c r="CE2" s="21"/>
      <c r="CF2" s="21"/>
      <c r="CG2" s="23">
        <f t="shared" ref="CG2" si="11">CG3+CH3</f>
        <v>0</v>
      </c>
      <c r="CH2" s="22"/>
      <c r="CI2" s="21"/>
      <c r="CJ2" s="21"/>
      <c r="CK2" s="21"/>
      <c r="CL2" s="23">
        <f t="shared" ref="CL2" si="12">CL3+CM3</f>
        <v>0</v>
      </c>
      <c r="CM2" s="22"/>
      <c r="CN2" s="21"/>
      <c r="CO2" s="21"/>
      <c r="CP2" s="21"/>
      <c r="CQ2" s="23">
        <f t="shared" ref="CQ2" si="13">CQ3+CR3</f>
        <v>0</v>
      </c>
      <c r="CR2" s="22"/>
    </row>
    <row r="3" spans="1:96" s="4" customFormat="1" ht="28" customHeight="1" thickBot="1">
      <c r="A3" s="27">
        <f>SUM(A7:A5948)</f>
        <v>0</v>
      </c>
      <c r="B3" s="28">
        <f>SUM(B7:B5948)</f>
        <v>0</v>
      </c>
      <c r="C3" s="29"/>
      <c r="D3" s="467" t="str">
        <f>'Project Info'!B8</f>
        <v>PROPOSER's Name Entered on "Project Info" Sheet</v>
      </c>
      <c r="E3" s="468"/>
      <c r="F3" s="230"/>
      <c r="G3" s="21"/>
      <c r="H3" s="21"/>
      <c r="I3" s="30"/>
      <c r="J3" s="27">
        <f>SUM(J7:J5948)</f>
        <v>0</v>
      </c>
      <c r="K3" s="28">
        <f>SUM(K7:K5948)</f>
        <v>0</v>
      </c>
      <c r="L3" s="21"/>
      <c r="M3" s="21"/>
      <c r="N3" s="30"/>
      <c r="O3" s="27">
        <f>SUM(O7:O5948)</f>
        <v>0</v>
      </c>
      <c r="P3" s="28">
        <f>SUM(P7:P5948)</f>
        <v>0</v>
      </c>
      <c r="Q3" s="21"/>
      <c r="R3" s="21"/>
      <c r="S3" s="30"/>
      <c r="T3" s="27">
        <f>SUM(T7:T5948)</f>
        <v>0</v>
      </c>
      <c r="U3" s="28">
        <f>SUM(U7:U5948)</f>
        <v>0</v>
      </c>
      <c r="V3" s="21"/>
      <c r="W3" s="21"/>
      <c r="X3" s="30"/>
      <c r="Y3" s="27">
        <f>SUM(Y7:Y5948)</f>
        <v>0</v>
      </c>
      <c r="Z3" s="28">
        <f>SUM(Z7:Z5948)</f>
        <v>0</v>
      </c>
      <c r="AA3" s="21"/>
      <c r="AB3" s="21"/>
      <c r="AC3" s="30"/>
      <c r="AD3" s="27">
        <f>SUM(AD7:AD5948)</f>
        <v>0</v>
      </c>
      <c r="AE3" s="28">
        <f>SUM(AE7:AE5948)</f>
        <v>0</v>
      </c>
      <c r="AF3" s="21"/>
      <c r="AG3" s="21"/>
      <c r="AH3" s="30"/>
      <c r="AI3" s="27">
        <f>SUM(AI7:AI5948)</f>
        <v>0</v>
      </c>
      <c r="AJ3" s="28">
        <f>SUM(AJ7:AJ5948)</f>
        <v>0</v>
      </c>
      <c r="AK3" s="21"/>
      <c r="AL3" s="21"/>
      <c r="AM3" s="30"/>
      <c r="AN3" s="27">
        <f>SUM(AN7:AN5948)</f>
        <v>0</v>
      </c>
      <c r="AO3" s="28">
        <f>SUM(AO7:AO5948)</f>
        <v>0</v>
      </c>
      <c r="AP3" s="21"/>
      <c r="AQ3" s="21"/>
      <c r="AR3" s="30"/>
      <c r="AS3" s="27">
        <f>SUM(AS7:AS5948)</f>
        <v>0</v>
      </c>
      <c r="AT3" s="28">
        <f>SUM(AT7:AT5948)</f>
        <v>0</v>
      </c>
      <c r="AU3" s="21"/>
      <c r="AV3" s="21"/>
      <c r="AW3" s="30"/>
      <c r="AX3" s="27">
        <f>SUM(AX7:AX5948)</f>
        <v>0</v>
      </c>
      <c r="AY3" s="28">
        <f>SUM(AY7:AY5948)</f>
        <v>0</v>
      </c>
      <c r="AZ3" s="21"/>
      <c r="BA3" s="21"/>
      <c r="BB3" s="30"/>
      <c r="BC3" s="27">
        <f>SUM(BC7:BC5948)</f>
        <v>0</v>
      </c>
      <c r="BD3" s="28">
        <f>SUM(BD7:BD5948)</f>
        <v>0</v>
      </c>
      <c r="BE3" s="21"/>
      <c r="BF3" s="21"/>
      <c r="BG3" s="30"/>
      <c r="BH3" s="27">
        <f>SUM(BH7:BH5948)</f>
        <v>0</v>
      </c>
      <c r="BI3" s="28">
        <f>SUM(BI7:BI5948)</f>
        <v>0</v>
      </c>
      <c r="BJ3" s="21"/>
      <c r="BK3" s="21"/>
      <c r="BL3" s="30"/>
      <c r="BM3" s="27">
        <f>SUM(BM7:BM5948)</f>
        <v>0</v>
      </c>
      <c r="BN3" s="28">
        <f>SUM(BN7:BN5948)</f>
        <v>0</v>
      </c>
      <c r="BO3" s="21"/>
      <c r="BP3" s="21"/>
      <c r="BQ3" s="30"/>
      <c r="BR3" s="27">
        <f>SUM(BR7:BR5948)</f>
        <v>0</v>
      </c>
      <c r="BS3" s="28">
        <f>SUM(BS7:BS5948)</f>
        <v>0</v>
      </c>
      <c r="BT3" s="21"/>
      <c r="BU3" s="21"/>
      <c r="BV3" s="30"/>
      <c r="BW3" s="27">
        <f>SUM(BW7:BW5948)</f>
        <v>0</v>
      </c>
      <c r="BX3" s="28">
        <f>SUM(BX7:BX5948)</f>
        <v>0</v>
      </c>
      <c r="BY3" s="21"/>
      <c r="BZ3" s="21"/>
      <c r="CA3" s="30"/>
      <c r="CB3" s="27">
        <f>SUM(CB7:CB5948)</f>
        <v>0</v>
      </c>
      <c r="CC3" s="28">
        <f>SUM(CC7:CC5948)</f>
        <v>0</v>
      </c>
      <c r="CD3" s="21"/>
      <c r="CE3" s="21"/>
      <c r="CF3" s="30"/>
      <c r="CG3" s="27">
        <f>SUM(CG7:CG5948)</f>
        <v>0</v>
      </c>
      <c r="CH3" s="28">
        <f>SUM(CH7:CH5948)</f>
        <v>0</v>
      </c>
      <c r="CI3" s="21"/>
      <c r="CJ3" s="21"/>
      <c r="CK3" s="30"/>
      <c r="CL3" s="27">
        <f>SUM(CL7:CL5948)</f>
        <v>0</v>
      </c>
      <c r="CM3" s="28">
        <f>SUM(CM7:CM5948)</f>
        <v>0</v>
      </c>
      <c r="CN3" s="21"/>
      <c r="CO3" s="21"/>
      <c r="CP3" s="30"/>
      <c r="CQ3" s="27">
        <f>SUM(CQ7:CQ5948)</f>
        <v>0</v>
      </c>
      <c r="CR3" s="28">
        <f>SUM(CR7:CR5948)</f>
        <v>0</v>
      </c>
    </row>
    <row r="4" spans="1:96" s="4" customFormat="1" ht="15.75" customHeight="1" thickBot="1">
      <c r="A4" s="33" t="s">
        <v>61</v>
      </c>
      <c r="B4" s="34" t="s">
        <v>61</v>
      </c>
      <c r="C4" s="35" t="s">
        <v>62</v>
      </c>
      <c r="D4" s="36"/>
      <c r="E4" s="37"/>
      <c r="F4" s="469" t="s">
        <v>34</v>
      </c>
      <c r="G4" s="471" t="s">
        <v>1230</v>
      </c>
      <c r="H4" s="472"/>
      <c r="I4" s="474"/>
      <c r="J4" s="474"/>
      <c r="K4" s="475"/>
      <c r="L4" s="471" t="s">
        <v>1231</v>
      </c>
      <c r="M4" s="472"/>
      <c r="N4" s="474"/>
      <c r="O4" s="474"/>
      <c r="P4" s="475"/>
      <c r="Q4" s="471" t="s">
        <v>1234</v>
      </c>
      <c r="R4" s="472"/>
      <c r="S4" s="472"/>
      <c r="T4" s="472"/>
      <c r="U4" s="473"/>
      <c r="V4" s="459" t="str">
        <f>'Project Info'!B10</f>
        <v>Site 1 Name Entered on Project Info Sheet</v>
      </c>
      <c r="W4" s="460"/>
      <c r="X4" s="461"/>
      <c r="Y4" s="461"/>
      <c r="Z4" s="462"/>
      <c r="AA4" s="459" t="str">
        <f>'Project Info'!B11</f>
        <v>Site 2 Name Entered on Project Info Sheet</v>
      </c>
      <c r="AB4" s="460"/>
      <c r="AC4" s="461"/>
      <c r="AD4" s="461"/>
      <c r="AE4" s="462"/>
      <c r="AF4" s="459" t="str">
        <f>'Project Info'!B12</f>
        <v>Site 3 Name Entered on Project Info Sheet</v>
      </c>
      <c r="AG4" s="460"/>
      <c r="AH4" s="461"/>
      <c r="AI4" s="461"/>
      <c r="AJ4" s="462"/>
      <c r="AK4" s="459" t="str">
        <f>'Project Info'!B13</f>
        <v>Site 4 Name Entered on Project Info Sheet</v>
      </c>
      <c r="AL4" s="460"/>
      <c r="AM4" s="460"/>
      <c r="AN4" s="460"/>
      <c r="AO4" s="463"/>
      <c r="AP4" s="459" t="str">
        <f>'Project Info'!B14</f>
        <v>Site 5 Name Entered on Project Info Sheet</v>
      </c>
      <c r="AQ4" s="460"/>
      <c r="AR4" s="460"/>
      <c r="AS4" s="460"/>
      <c r="AT4" s="463"/>
      <c r="AU4" s="459" t="str">
        <f>'Project Info'!B15</f>
        <v>Site 6 Name Entered on Project Info Sheet</v>
      </c>
      <c r="AV4" s="460"/>
      <c r="AW4" s="461"/>
      <c r="AX4" s="461"/>
      <c r="AY4" s="462"/>
      <c r="AZ4" s="459" t="str">
        <f>'Project Info'!B16</f>
        <v>Site 7 Name Entered on Project Info Sheet</v>
      </c>
      <c r="BA4" s="460"/>
      <c r="BB4" s="461"/>
      <c r="BC4" s="461"/>
      <c r="BD4" s="462"/>
      <c r="BE4" s="459" t="str">
        <f>'Project Info'!B17</f>
        <v>Site 8 Name Entered on Project Info Sheet</v>
      </c>
      <c r="BF4" s="460"/>
      <c r="BG4" s="461"/>
      <c r="BH4" s="461"/>
      <c r="BI4" s="462"/>
      <c r="BJ4" s="459" t="str">
        <f>'Project Info'!B18</f>
        <v>Site 9 Name Entered on Project Info Sheet</v>
      </c>
      <c r="BK4" s="460"/>
      <c r="BL4" s="461"/>
      <c r="BM4" s="461"/>
      <c r="BN4" s="462"/>
      <c r="BO4" s="459" t="str">
        <f>'Project Info'!B19</f>
        <v>Site 10 Name Entered on Project Info Sheet</v>
      </c>
      <c r="BP4" s="460"/>
      <c r="BQ4" s="461"/>
      <c r="BR4" s="461"/>
      <c r="BS4" s="462"/>
      <c r="BT4" s="459" t="str">
        <f>'Project Info'!B20</f>
        <v>Site 11 Name Entered on Project Info Sheet</v>
      </c>
      <c r="BU4" s="460"/>
      <c r="BV4" s="461"/>
      <c r="BW4" s="461"/>
      <c r="BX4" s="462"/>
      <c r="BY4" s="459" t="str">
        <f>'Project Info'!B21</f>
        <v>Site 12 Name Entered on Project Info Sheet</v>
      </c>
      <c r="BZ4" s="460"/>
      <c r="CA4" s="461"/>
      <c r="CB4" s="461"/>
      <c r="CC4" s="462"/>
      <c r="CD4" s="459" t="str">
        <f>'Project Info'!B22</f>
        <v>Site 13 Name Entered on Project Info Sheet</v>
      </c>
      <c r="CE4" s="460"/>
      <c r="CF4" s="461"/>
      <c r="CG4" s="461"/>
      <c r="CH4" s="462"/>
      <c r="CI4" s="459" t="str">
        <f>'Project Info'!B23</f>
        <v>Site 14 Name Entered on Project Info Sheet</v>
      </c>
      <c r="CJ4" s="460"/>
      <c r="CK4" s="461"/>
      <c r="CL4" s="461"/>
      <c r="CM4" s="462"/>
      <c r="CN4" s="459" t="str">
        <f>'Project Info'!B24</f>
        <v>Site 15 Name Entered on Project Info Sheet</v>
      </c>
      <c r="CO4" s="460"/>
      <c r="CP4" s="460"/>
      <c r="CQ4" s="460"/>
      <c r="CR4" s="463"/>
    </row>
    <row r="5" spans="1:96" s="4" customFormat="1" ht="15" thickBot="1">
      <c r="A5" s="38" t="s">
        <v>36</v>
      </c>
      <c r="B5" s="39" t="s">
        <v>63</v>
      </c>
      <c r="C5" s="40" t="s">
        <v>64</v>
      </c>
      <c r="D5" s="41"/>
      <c r="E5" s="42" t="s">
        <v>456</v>
      </c>
      <c r="F5" s="470"/>
      <c r="G5" s="43" t="s">
        <v>36</v>
      </c>
      <c r="H5" s="34" t="s">
        <v>63</v>
      </c>
      <c r="I5" s="44" t="s">
        <v>103</v>
      </c>
      <c r="J5" s="45" t="s">
        <v>116</v>
      </c>
      <c r="K5" s="46" t="s">
        <v>117</v>
      </c>
      <c r="L5" s="43" t="s">
        <v>36</v>
      </c>
      <c r="M5" s="34" t="s">
        <v>63</v>
      </c>
      <c r="N5" s="44" t="s">
        <v>103</v>
      </c>
      <c r="O5" s="45" t="s">
        <v>116</v>
      </c>
      <c r="P5" s="46" t="s">
        <v>117</v>
      </c>
      <c r="Q5" s="43" t="s">
        <v>36</v>
      </c>
      <c r="R5" s="34" t="s">
        <v>63</v>
      </c>
      <c r="S5" s="44" t="s">
        <v>103</v>
      </c>
      <c r="T5" s="45" t="s">
        <v>116</v>
      </c>
      <c r="U5" s="46" t="s">
        <v>117</v>
      </c>
      <c r="V5" s="43" t="s">
        <v>36</v>
      </c>
      <c r="W5" s="34" t="s">
        <v>63</v>
      </c>
      <c r="X5" s="44" t="s">
        <v>103</v>
      </c>
      <c r="Y5" s="45" t="s">
        <v>116</v>
      </c>
      <c r="Z5" s="46" t="s">
        <v>117</v>
      </c>
      <c r="AA5" s="43" t="s">
        <v>36</v>
      </c>
      <c r="AB5" s="34" t="s">
        <v>63</v>
      </c>
      <c r="AC5" s="44" t="s">
        <v>103</v>
      </c>
      <c r="AD5" s="45" t="s">
        <v>116</v>
      </c>
      <c r="AE5" s="46" t="s">
        <v>117</v>
      </c>
      <c r="AF5" s="43" t="s">
        <v>36</v>
      </c>
      <c r="AG5" s="34" t="s">
        <v>63</v>
      </c>
      <c r="AH5" s="44" t="s">
        <v>103</v>
      </c>
      <c r="AI5" s="45" t="s">
        <v>116</v>
      </c>
      <c r="AJ5" s="46" t="s">
        <v>117</v>
      </c>
      <c r="AK5" s="43" t="s">
        <v>36</v>
      </c>
      <c r="AL5" s="34" t="s">
        <v>63</v>
      </c>
      <c r="AM5" s="44" t="s">
        <v>103</v>
      </c>
      <c r="AN5" s="45" t="s">
        <v>116</v>
      </c>
      <c r="AO5" s="46" t="s">
        <v>117</v>
      </c>
      <c r="AP5" s="43" t="s">
        <v>36</v>
      </c>
      <c r="AQ5" s="34" t="s">
        <v>63</v>
      </c>
      <c r="AR5" s="44" t="s">
        <v>103</v>
      </c>
      <c r="AS5" s="45" t="s">
        <v>116</v>
      </c>
      <c r="AT5" s="46" t="s">
        <v>117</v>
      </c>
      <c r="AU5" s="43" t="s">
        <v>36</v>
      </c>
      <c r="AV5" s="34" t="s">
        <v>63</v>
      </c>
      <c r="AW5" s="44" t="s">
        <v>103</v>
      </c>
      <c r="AX5" s="45" t="s">
        <v>116</v>
      </c>
      <c r="AY5" s="46" t="s">
        <v>117</v>
      </c>
      <c r="AZ5" s="43" t="s">
        <v>36</v>
      </c>
      <c r="BA5" s="34" t="s">
        <v>63</v>
      </c>
      <c r="BB5" s="44" t="s">
        <v>103</v>
      </c>
      <c r="BC5" s="45" t="s">
        <v>116</v>
      </c>
      <c r="BD5" s="46" t="s">
        <v>117</v>
      </c>
      <c r="BE5" s="43" t="s">
        <v>36</v>
      </c>
      <c r="BF5" s="34" t="s">
        <v>63</v>
      </c>
      <c r="BG5" s="44" t="s">
        <v>103</v>
      </c>
      <c r="BH5" s="45" t="s">
        <v>116</v>
      </c>
      <c r="BI5" s="46" t="s">
        <v>117</v>
      </c>
      <c r="BJ5" s="43" t="s">
        <v>36</v>
      </c>
      <c r="BK5" s="34" t="s">
        <v>63</v>
      </c>
      <c r="BL5" s="44" t="s">
        <v>103</v>
      </c>
      <c r="BM5" s="45" t="s">
        <v>116</v>
      </c>
      <c r="BN5" s="46" t="s">
        <v>117</v>
      </c>
      <c r="BO5" s="43" t="s">
        <v>36</v>
      </c>
      <c r="BP5" s="34" t="s">
        <v>63</v>
      </c>
      <c r="BQ5" s="44" t="s">
        <v>103</v>
      </c>
      <c r="BR5" s="45" t="s">
        <v>116</v>
      </c>
      <c r="BS5" s="46" t="s">
        <v>117</v>
      </c>
      <c r="BT5" s="43" t="s">
        <v>36</v>
      </c>
      <c r="BU5" s="34" t="s">
        <v>63</v>
      </c>
      <c r="BV5" s="44" t="s">
        <v>103</v>
      </c>
      <c r="BW5" s="45" t="s">
        <v>116</v>
      </c>
      <c r="BX5" s="46" t="s">
        <v>117</v>
      </c>
      <c r="BY5" s="43" t="s">
        <v>36</v>
      </c>
      <c r="BZ5" s="34" t="s">
        <v>63</v>
      </c>
      <c r="CA5" s="44" t="s">
        <v>103</v>
      </c>
      <c r="CB5" s="45" t="s">
        <v>116</v>
      </c>
      <c r="CC5" s="46" t="s">
        <v>117</v>
      </c>
      <c r="CD5" s="43" t="s">
        <v>36</v>
      </c>
      <c r="CE5" s="34" t="s">
        <v>63</v>
      </c>
      <c r="CF5" s="44" t="s">
        <v>103</v>
      </c>
      <c r="CG5" s="45" t="s">
        <v>116</v>
      </c>
      <c r="CH5" s="46" t="s">
        <v>117</v>
      </c>
      <c r="CI5" s="43" t="s">
        <v>36</v>
      </c>
      <c r="CJ5" s="34" t="s">
        <v>63</v>
      </c>
      <c r="CK5" s="44" t="s">
        <v>103</v>
      </c>
      <c r="CL5" s="45" t="s">
        <v>116</v>
      </c>
      <c r="CM5" s="46" t="s">
        <v>117</v>
      </c>
      <c r="CN5" s="43" t="s">
        <v>36</v>
      </c>
      <c r="CO5" s="34" t="s">
        <v>63</v>
      </c>
      <c r="CP5" s="44" t="s">
        <v>103</v>
      </c>
      <c r="CQ5" s="45" t="s">
        <v>116</v>
      </c>
      <c r="CR5" s="46" t="s">
        <v>117</v>
      </c>
    </row>
    <row r="6" spans="1:96" s="4" customFormat="1">
      <c r="A6" s="47"/>
      <c r="B6" s="48"/>
      <c r="C6" s="49"/>
      <c r="D6" s="50" t="s">
        <v>12</v>
      </c>
      <c r="E6" s="268" t="s">
        <v>13</v>
      </c>
      <c r="F6" s="235"/>
      <c r="G6" s="51"/>
      <c r="H6" s="52"/>
      <c r="I6" s="53"/>
      <c r="J6" s="56"/>
      <c r="K6" s="57"/>
      <c r="L6" s="51"/>
      <c r="M6" s="52"/>
      <c r="N6" s="53"/>
      <c r="O6" s="56"/>
      <c r="P6" s="57"/>
      <c r="Q6" s="51"/>
      <c r="R6" s="52"/>
      <c r="S6" s="53"/>
      <c r="T6" s="56"/>
      <c r="U6" s="57"/>
      <c r="V6" s="51"/>
      <c r="W6" s="52"/>
      <c r="X6" s="53"/>
      <c r="Y6" s="56"/>
      <c r="Z6" s="57"/>
      <c r="AA6" s="51"/>
      <c r="AB6" s="52"/>
      <c r="AC6" s="53"/>
      <c r="AD6" s="56"/>
      <c r="AE6" s="57"/>
      <c r="AF6" s="51"/>
      <c r="AG6" s="52"/>
      <c r="AH6" s="53"/>
      <c r="AI6" s="56"/>
      <c r="AJ6" s="57"/>
      <c r="AK6" s="51"/>
      <c r="AL6" s="52"/>
      <c r="AM6" s="53"/>
      <c r="AN6" s="56"/>
      <c r="AO6" s="57"/>
      <c r="AP6" s="51"/>
      <c r="AQ6" s="52"/>
      <c r="AR6" s="53"/>
      <c r="AS6" s="56"/>
      <c r="AT6" s="57"/>
      <c r="AU6" s="51"/>
      <c r="AV6" s="52"/>
      <c r="AW6" s="53"/>
      <c r="AX6" s="56"/>
      <c r="AY6" s="57"/>
      <c r="AZ6" s="51"/>
      <c r="BA6" s="52"/>
      <c r="BB6" s="53"/>
      <c r="BC6" s="56"/>
      <c r="BD6" s="57"/>
      <c r="BE6" s="51"/>
      <c r="BF6" s="52"/>
      <c r="BG6" s="53"/>
      <c r="BH6" s="56"/>
      <c r="BI6" s="57"/>
      <c r="BJ6" s="51"/>
      <c r="BK6" s="52"/>
      <c r="BL6" s="53"/>
      <c r="BM6" s="56"/>
      <c r="BN6" s="57"/>
      <c r="BO6" s="51"/>
      <c r="BP6" s="52"/>
      <c r="BQ6" s="53"/>
      <c r="BR6" s="56"/>
      <c r="BS6" s="57"/>
      <c r="BT6" s="51"/>
      <c r="BU6" s="52"/>
      <c r="BV6" s="53"/>
      <c r="BW6" s="56"/>
      <c r="BX6" s="57"/>
      <c r="BY6" s="51"/>
      <c r="BZ6" s="52"/>
      <c r="CA6" s="53"/>
      <c r="CB6" s="56"/>
      <c r="CC6" s="57"/>
      <c r="CD6" s="51"/>
      <c r="CE6" s="52"/>
      <c r="CF6" s="53"/>
      <c r="CG6" s="56"/>
      <c r="CH6" s="57"/>
      <c r="CI6" s="51"/>
      <c r="CJ6" s="52"/>
      <c r="CK6" s="53"/>
      <c r="CL6" s="56"/>
      <c r="CM6" s="57"/>
      <c r="CN6" s="51"/>
      <c r="CO6" s="52"/>
      <c r="CP6" s="53"/>
      <c r="CQ6" s="56"/>
      <c r="CR6" s="57"/>
    </row>
    <row r="7" spans="1:96" s="327" customFormat="1" ht="30">
      <c r="A7" s="344"/>
      <c r="B7" s="345"/>
      <c r="C7" s="346"/>
      <c r="D7" s="347" t="s">
        <v>379</v>
      </c>
      <c r="E7" s="351" t="s">
        <v>916</v>
      </c>
      <c r="F7" s="348"/>
      <c r="G7" s="344"/>
      <c r="H7" s="345"/>
      <c r="I7" s="349"/>
      <c r="J7" s="350"/>
      <c r="K7" s="340"/>
      <c r="L7" s="344"/>
      <c r="M7" s="345"/>
      <c r="N7" s="349"/>
      <c r="O7" s="350"/>
      <c r="P7" s="340"/>
      <c r="Q7" s="344"/>
      <c r="R7" s="345"/>
      <c r="S7" s="349"/>
      <c r="T7" s="350"/>
      <c r="U7" s="340"/>
      <c r="V7" s="344"/>
      <c r="W7" s="345"/>
      <c r="X7" s="349"/>
      <c r="Y7" s="350"/>
      <c r="Z7" s="340"/>
      <c r="AA7" s="344"/>
      <c r="AB7" s="345"/>
      <c r="AC7" s="349"/>
      <c r="AD7" s="350"/>
      <c r="AE7" s="340"/>
      <c r="AF7" s="344"/>
      <c r="AG7" s="345"/>
      <c r="AH7" s="349"/>
      <c r="AI7" s="350"/>
      <c r="AJ7" s="340"/>
      <c r="AK7" s="344"/>
      <c r="AL7" s="345"/>
      <c r="AM7" s="349"/>
      <c r="AN7" s="350"/>
      <c r="AO7" s="340"/>
      <c r="AP7" s="344"/>
      <c r="AQ7" s="345"/>
      <c r="AR7" s="349"/>
      <c r="AS7" s="350"/>
      <c r="AT7" s="340"/>
      <c r="AU7" s="344"/>
      <c r="AV7" s="345"/>
      <c r="AW7" s="349"/>
      <c r="AX7" s="350"/>
      <c r="AY7" s="340"/>
      <c r="AZ7" s="344"/>
      <c r="BA7" s="345"/>
      <c r="BB7" s="349"/>
      <c r="BC7" s="350"/>
      <c r="BD7" s="340"/>
      <c r="BE7" s="344"/>
      <c r="BF7" s="345"/>
      <c r="BG7" s="349"/>
      <c r="BH7" s="350"/>
      <c r="BI7" s="340"/>
      <c r="BJ7" s="344"/>
      <c r="BK7" s="345"/>
      <c r="BL7" s="349"/>
      <c r="BM7" s="350"/>
      <c r="BN7" s="340"/>
      <c r="BO7" s="344"/>
      <c r="BP7" s="345"/>
      <c r="BQ7" s="349"/>
      <c r="BR7" s="350"/>
      <c r="BS7" s="340"/>
      <c r="BT7" s="344"/>
      <c r="BU7" s="345"/>
      <c r="BV7" s="349"/>
      <c r="BW7" s="350"/>
      <c r="BX7" s="340"/>
      <c r="BY7" s="344"/>
      <c r="BZ7" s="345"/>
      <c r="CA7" s="349"/>
      <c r="CB7" s="350"/>
      <c r="CC7" s="340"/>
      <c r="CD7" s="344"/>
      <c r="CE7" s="345"/>
      <c r="CF7" s="349"/>
      <c r="CG7" s="350"/>
      <c r="CH7" s="340"/>
      <c r="CI7" s="344"/>
      <c r="CJ7" s="345"/>
      <c r="CK7" s="349"/>
      <c r="CL7" s="350"/>
      <c r="CM7" s="340"/>
      <c r="CN7" s="344"/>
      <c r="CO7" s="345"/>
      <c r="CP7" s="349"/>
      <c r="CQ7" s="350"/>
      <c r="CR7" s="340"/>
    </row>
    <row r="8" spans="1:96" s="327" customFormat="1">
      <c r="A8" s="328">
        <f>SUMIF($I$5:$JI$5,"QTY*Equipment",$I8:$JI8)</f>
        <v>0</v>
      </c>
      <c r="B8" s="329">
        <f>SUMIF($I$5:$JI$5,"QTY*Install",$I8:$JI8)</f>
        <v>0</v>
      </c>
      <c r="C8" s="318"/>
      <c r="D8" s="343" t="s">
        <v>380</v>
      </c>
      <c r="E8" s="341" t="s">
        <v>581</v>
      </c>
      <c r="F8" s="321"/>
      <c r="G8" s="322"/>
      <c r="H8" s="323"/>
      <c r="I8" s="324"/>
      <c r="J8" s="325">
        <f t="shared" ref="J8:J13" si="14">I8*G8</f>
        <v>0</v>
      </c>
      <c r="K8" s="326">
        <f t="shared" ref="K8:K13" si="15">I8*H8</f>
        <v>0</v>
      </c>
      <c r="L8" s="322"/>
      <c r="M8" s="323"/>
      <c r="N8" s="324"/>
      <c r="O8" s="325">
        <f t="shared" ref="O8:O13" si="16">N8*L8</f>
        <v>0</v>
      </c>
      <c r="P8" s="326">
        <f t="shared" ref="P8:P13" si="17">N8*M8</f>
        <v>0</v>
      </c>
      <c r="Q8" s="322"/>
      <c r="R8" s="323"/>
      <c r="S8" s="324"/>
      <c r="T8" s="325">
        <f t="shared" ref="T8:T13" si="18">S8*Q8</f>
        <v>0</v>
      </c>
      <c r="U8" s="326">
        <f t="shared" ref="U8:U13" si="19">S8*R8</f>
        <v>0</v>
      </c>
      <c r="V8" s="322"/>
      <c r="W8" s="323"/>
      <c r="X8" s="324"/>
      <c r="Y8" s="325">
        <f t="shared" ref="Y8:Y13" si="20">X8*V8</f>
        <v>0</v>
      </c>
      <c r="Z8" s="326">
        <f t="shared" ref="Z8:Z13" si="21">X8*W8</f>
        <v>0</v>
      </c>
      <c r="AA8" s="322"/>
      <c r="AB8" s="323"/>
      <c r="AC8" s="324"/>
      <c r="AD8" s="325">
        <f t="shared" ref="AD8:AD13" si="22">AC8*AA8</f>
        <v>0</v>
      </c>
      <c r="AE8" s="326">
        <f t="shared" ref="AE8:AE13" si="23">AC8*AB8</f>
        <v>0</v>
      </c>
      <c r="AF8" s="322"/>
      <c r="AG8" s="323"/>
      <c r="AH8" s="324"/>
      <c r="AI8" s="325">
        <f t="shared" ref="AI8:AI13" si="24">AH8*AF8</f>
        <v>0</v>
      </c>
      <c r="AJ8" s="326">
        <f t="shared" ref="AJ8:AJ13" si="25">AH8*AG8</f>
        <v>0</v>
      </c>
      <c r="AK8" s="322"/>
      <c r="AL8" s="323"/>
      <c r="AM8" s="324"/>
      <c r="AN8" s="325">
        <f t="shared" ref="AN8:AN13" si="26">AM8*AK8</f>
        <v>0</v>
      </c>
      <c r="AO8" s="326">
        <f t="shared" ref="AO8:AO13" si="27">AM8*AL8</f>
        <v>0</v>
      </c>
      <c r="AP8" s="322"/>
      <c r="AQ8" s="323"/>
      <c r="AR8" s="324"/>
      <c r="AS8" s="325">
        <f t="shared" ref="AS8:AS13" si="28">AR8*AP8</f>
        <v>0</v>
      </c>
      <c r="AT8" s="326">
        <f t="shared" ref="AT8:AT13" si="29">AR8*AQ8</f>
        <v>0</v>
      </c>
      <c r="AU8" s="322"/>
      <c r="AV8" s="323"/>
      <c r="AW8" s="324"/>
      <c r="AX8" s="325">
        <f t="shared" ref="AX8:AX13" si="30">AW8*AU8</f>
        <v>0</v>
      </c>
      <c r="AY8" s="326">
        <f t="shared" ref="AY8:AY13" si="31">AW8*AV8</f>
        <v>0</v>
      </c>
      <c r="AZ8" s="322"/>
      <c r="BA8" s="323"/>
      <c r="BB8" s="324"/>
      <c r="BC8" s="325">
        <f t="shared" ref="BC8:BC13" si="32">BB8*AZ8</f>
        <v>0</v>
      </c>
      <c r="BD8" s="326">
        <f t="shared" ref="BD8:BD13" si="33">BB8*BA8</f>
        <v>0</v>
      </c>
      <c r="BE8" s="322"/>
      <c r="BF8" s="323"/>
      <c r="BG8" s="324"/>
      <c r="BH8" s="325">
        <f t="shared" ref="BH8:BH13" si="34">BG8*BE8</f>
        <v>0</v>
      </c>
      <c r="BI8" s="326">
        <f t="shared" ref="BI8:BI13" si="35">BG8*BF8</f>
        <v>0</v>
      </c>
      <c r="BJ8" s="322"/>
      <c r="BK8" s="323"/>
      <c r="BL8" s="324"/>
      <c r="BM8" s="325">
        <f t="shared" ref="BM8:BM13" si="36">BL8*BJ8</f>
        <v>0</v>
      </c>
      <c r="BN8" s="326">
        <f t="shared" ref="BN8:BN13" si="37">BL8*BK8</f>
        <v>0</v>
      </c>
      <c r="BO8" s="322"/>
      <c r="BP8" s="323"/>
      <c r="BQ8" s="324"/>
      <c r="BR8" s="325">
        <f t="shared" ref="BR8:BR13" si="38">BQ8*BO8</f>
        <v>0</v>
      </c>
      <c r="BS8" s="326">
        <f t="shared" ref="BS8:BS13" si="39">BQ8*BP8</f>
        <v>0</v>
      </c>
      <c r="BT8" s="322"/>
      <c r="BU8" s="323"/>
      <c r="BV8" s="324"/>
      <c r="BW8" s="325">
        <f t="shared" ref="BW8:BW13" si="40">BV8*BT8</f>
        <v>0</v>
      </c>
      <c r="BX8" s="326">
        <f t="shared" ref="BX8:BX13" si="41">BV8*BU8</f>
        <v>0</v>
      </c>
      <c r="BY8" s="322"/>
      <c r="BZ8" s="323"/>
      <c r="CA8" s="324"/>
      <c r="CB8" s="325">
        <f t="shared" ref="CB8:CB13" si="42">CA8*BY8</f>
        <v>0</v>
      </c>
      <c r="CC8" s="326">
        <f t="shared" ref="CC8:CC13" si="43">CA8*BZ8</f>
        <v>0</v>
      </c>
      <c r="CD8" s="322"/>
      <c r="CE8" s="323"/>
      <c r="CF8" s="324"/>
      <c r="CG8" s="325">
        <f t="shared" ref="CG8:CG13" si="44">CF8*CD8</f>
        <v>0</v>
      </c>
      <c r="CH8" s="326">
        <f t="shared" ref="CH8:CH13" si="45">CF8*CE8</f>
        <v>0</v>
      </c>
      <c r="CI8" s="322"/>
      <c r="CJ8" s="323"/>
      <c r="CK8" s="324"/>
      <c r="CL8" s="325">
        <f t="shared" ref="CL8:CL13" si="46">CK8*CI8</f>
        <v>0</v>
      </c>
      <c r="CM8" s="326">
        <f t="shared" ref="CM8:CM13" si="47">CK8*CJ8</f>
        <v>0</v>
      </c>
      <c r="CN8" s="322"/>
      <c r="CO8" s="323"/>
      <c r="CP8" s="324"/>
      <c r="CQ8" s="325">
        <f t="shared" ref="CQ8:CQ13" si="48">CP8*CN8</f>
        <v>0</v>
      </c>
      <c r="CR8" s="326">
        <f t="shared" ref="CR8:CR13" si="49">CP8*CO8</f>
        <v>0</v>
      </c>
    </row>
    <row r="9" spans="1:96" s="327" customFormat="1" ht="15">
      <c r="A9" s="328">
        <f>SUMIF($I$5:$JI$5,"QTY*Equipment",$I9:$JI9)</f>
        <v>0</v>
      </c>
      <c r="B9" s="329">
        <f>SUMIF($I$5:$JI$5,"QTY*Install",$I9:$JI9)</f>
        <v>0</v>
      </c>
      <c r="C9" s="318"/>
      <c r="D9" s="343" t="s">
        <v>381</v>
      </c>
      <c r="E9" s="320" t="s">
        <v>562</v>
      </c>
      <c r="F9" s="321"/>
      <c r="G9" s="322"/>
      <c r="H9" s="323"/>
      <c r="I9" s="324"/>
      <c r="J9" s="325">
        <f t="shared" si="14"/>
        <v>0</v>
      </c>
      <c r="K9" s="326">
        <f t="shared" si="15"/>
        <v>0</v>
      </c>
      <c r="L9" s="322"/>
      <c r="M9" s="323"/>
      <c r="N9" s="324"/>
      <c r="O9" s="325">
        <f t="shared" si="16"/>
        <v>0</v>
      </c>
      <c r="P9" s="326">
        <f t="shared" si="17"/>
        <v>0</v>
      </c>
      <c r="Q9" s="322"/>
      <c r="R9" s="323"/>
      <c r="S9" s="324"/>
      <c r="T9" s="325">
        <f t="shared" si="18"/>
        <v>0</v>
      </c>
      <c r="U9" s="326">
        <f t="shared" si="19"/>
        <v>0</v>
      </c>
      <c r="V9" s="322"/>
      <c r="W9" s="323"/>
      <c r="X9" s="324"/>
      <c r="Y9" s="325">
        <f t="shared" si="20"/>
        <v>0</v>
      </c>
      <c r="Z9" s="326">
        <f t="shared" si="21"/>
        <v>0</v>
      </c>
      <c r="AA9" s="322"/>
      <c r="AB9" s="323"/>
      <c r="AC9" s="324"/>
      <c r="AD9" s="325">
        <f t="shared" si="22"/>
        <v>0</v>
      </c>
      <c r="AE9" s="326">
        <f t="shared" si="23"/>
        <v>0</v>
      </c>
      <c r="AF9" s="322"/>
      <c r="AG9" s="323"/>
      <c r="AH9" s="324"/>
      <c r="AI9" s="325">
        <f t="shared" si="24"/>
        <v>0</v>
      </c>
      <c r="AJ9" s="326">
        <f t="shared" si="25"/>
        <v>0</v>
      </c>
      <c r="AK9" s="322"/>
      <c r="AL9" s="323"/>
      <c r="AM9" s="324"/>
      <c r="AN9" s="325">
        <f t="shared" si="26"/>
        <v>0</v>
      </c>
      <c r="AO9" s="326">
        <f t="shared" si="27"/>
        <v>0</v>
      </c>
      <c r="AP9" s="322"/>
      <c r="AQ9" s="323"/>
      <c r="AR9" s="324"/>
      <c r="AS9" s="325">
        <f t="shared" si="28"/>
        <v>0</v>
      </c>
      <c r="AT9" s="326">
        <f t="shared" si="29"/>
        <v>0</v>
      </c>
      <c r="AU9" s="322"/>
      <c r="AV9" s="323"/>
      <c r="AW9" s="324"/>
      <c r="AX9" s="325">
        <f t="shared" si="30"/>
        <v>0</v>
      </c>
      <c r="AY9" s="326">
        <f t="shared" si="31"/>
        <v>0</v>
      </c>
      <c r="AZ9" s="322"/>
      <c r="BA9" s="323"/>
      <c r="BB9" s="324"/>
      <c r="BC9" s="325">
        <f t="shared" si="32"/>
        <v>0</v>
      </c>
      <c r="BD9" s="326">
        <f t="shared" si="33"/>
        <v>0</v>
      </c>
      <c r="BE9" s="322"/>
      <c r="BF9" s="323"/>
      <c r="BG9" s="324"/>
      <c r="BH9" s="325">
        <f t="shared" si="34"/>
        <v>0</v>
      </c>
      <c r="BI9" s="326">
        <f t="shared" si="35"/>
        <v>0</v>
      </c>
      <c r="BJ9" s="322"/>
      <c r="BK9" s="323"/>
      <c r="BL9" s="324"/>
      <c r="BM9" s="325">
        <f t="shared" si="36"/>
        <v>0</v>
      </c>
      <c r="BN9" s="326">
        <f t="shared" si="37"/>
        <v>0</v>
      </c>
      <c r="BO9" s="322"/>
      <c r="BP9" s="323"/>
      <c r="BQ9" s="324"/>
      <c r="BR9" s="325">
        <f t="shared" si="38"/>
        <v>0</v>
      </c>
      <c r="BS9" s="326">
        <f t="shared" si="39"/>
        <v>0</v>
      </c>
      <c r="BT9" s="322"/>
      <c r="BU9" s="323"/>
      <c r="BV9" s="324"/>
      <c r="BW9" s="325">
        <f t="shared" si="40"/>
        <v>0</v>
      </c>
      <c r="BX9" s="326">
        <f t="shared" si="41"/>
        <v>0</v>
      </c>
      <c r="BY9" s="322"/>
      <c r="BZ9" s="323"/>
      <c r="CA9" s="324"/>
      <c r="CB9" s="325">
        <f t="shared" si="42"/>
        <v>0</v>
      </c>
      <c r="CC9" s="326">
        <f t="shared" si="43"/>
        <v>0</v>
      </c>
      <c r="CD9" s="322"/>
      <c r="CE9" s="323"/>
      <c r="CF9" s="324"/>
      <c r="CG9" s="325">
        <f t="shared" si="44"/>
        <v>0</v>
      </c>
      <c r="CH9" s="326">
        <f t="shared" si="45"/>
        <v>0</v>
      </c>
      <c r="CI9" s="322"/>
      <c r="CJ9" s="323"/>
      <c r="CK9" s="324"/>
      <c r="CL9" s="325">
        <f t="shared" si="46"/>
        <v>0</v>
      </c>
      <c r="CM9" s="326">
        <f t="shared" si="47"/>
        <v>0</v>
      </c>
      <c r="CN9" s="322"/>
      <c r="CO9" s="323"/>
      <c r="CP9" s="324"/>
      <c r="CQ9" s="325">
        <f t="shared" si="48"/>
        <v>0</v>
      </c>
      <c r="CR9" s="326">
        <f t="shared" si="49"/>
        <v>0</v>
      </c>
    </row>
    <row r="10" spans="1:96" s="327" customFormat="1" ht="60">
      <c r="A10" s="316">
        <f>SUMIF($I$5:$JI$5,"QTY*Equipment",$I10:$JI10)</f>
        <v>0</v>
      </c>
      <c r="B10" s="317">
        <f>SUMIF($I$5:$JI$5,"QTY*Install",$I10:$JI10)</f>
        <v>0</v>
      </c>
      <c r="C10" s="318"/>
      <c r="D10" s="319" t="s">
        <v>382</v>
      </c>
      <c r="E10" s="320" t="s">
        <v>914</v>
      </c>
      <c r="F10" s="321"/>
      <c r="G10" s="322"/>
      <c r="H10" s="323"/>
      <c r="I10" s="324"/>
      <c r="J10" s="325">
        <f t="shared" si="14"/>
        <v>0</v>
      </c>
      <c r="K10" s="326">
        <f t="shared" si="15"/>
        <v>0</v>
      </c>
      <c r="L10" s="322"/>
      <c r="M10" s="323"/>
      <c r="N10" s="324"/>
      <c r="O10" s="325">
        <f t="shared" si="16"/>
        <v>0</v>
      </c>
      <c r="P10" s="326">
        <f t="shared" si="17"/>
        <v>0</v>
      </c>
      <c r="Q10" s="322"/>
      <c r="R10" s="323"/>
      <c r="S10" s="324"/>
      <c r="T10" s="325">
        <f t="shared" si="18"/>
        <v>0</v>
      </c>
      <c r="U10" s="326">
        <f t="shared" si="19"/>
        <v>0</v>
      </c>
      <c r="V10" s="322"/>
      <c r="W10" s="323"/>
      <c r="X10" s="324"/>
      <c r="Y10" s="325">
        <f t="shared" si="20"/>
        <v>0</v>
      </c>
      <c r="Z10" s="326">
        <f t="shared" si="21"/>
        <v>0</v>
      </c>
      <c r="AA10" s="322"/>
      <c r="AB10" s="323"/>
      <c r="AC10" s="324"/>
      <c r="AD10" s="325">
        <f t="shared" si="22"/>
        <v>0</v>
      </c>
      <c r="AE10" s="326">
        <f t="shared" si="23"/>
        <v>0</v>
      </c>
      <c r="AF10" s="322"/>
      <c r="AG10" s="323"/>
      <c r="AH10" s="324"/>
      <c r="AI10" s="325">
        <f t="shared" si="24"/>
        <v>0</v>
      </c>
      <c r="AJ10" s="326">
        <f t="shared" si="25"/>
        <v>0</v>
      </c>
      <c r="AK10" s="322"/>
      <c r="AL10" s="323"/>
      <c r="AM10" s="324"/>
      <c r="AN10" s="325">
        <f t="shared" si="26"/>
        <v>0</v>
      </c>
      <c r="AO10" s="326">
        <f t="shared" si="27"/>
        <v>0</v>
      </c>
      <c r="AP10" s="322"/>
      <c r="AQ10" s="323"/>
      <c r="AR10" s="324"/>
      <c r="AS10" s="325">
        <f t="shared" si="28"/>
        <v>0</v>
      </c>
      <c r="AT10" s="326">
        <f t="shared" si="29"/>
        <v>0</v>
      </c>
      <c r="AU10" s="322"/>
      <c r="AV10" s="323"/>
      <c r="AW10" s="324"/>
      <c r="AX10" s="325">
        <f t="shared" si="30"/>
        <v>0</v>
      </c>
      <c r="AY10" s="326">
        <f t="shared" si="31"/>
        <v>0</v>
      </c>
      <c r="AZ10" s="322"/>
      <c r="BA10" s="323"/>
      <c r="BB10" s="324"/>
      <c r="BC10" s="325">
        <f t="shared" si="32"/>
        <v>0</v>
      </c>
      <c r="BD10" s="326">
        <f t="shared" si="33"/>
        <v>0</v>
      </c>
      <c r="BE10" s="322"/>
      <c r="BF10" s="323"/>
      <c r="BG10" s="324"/>
      <c r="BH10" s="325">
        <f t="shared" si="34"/>
        <v>0</v>
      </c>
      <c r="BI10" s="326">
        <f t="shared" si="35"/>
        <v>0</v>
      </c>
      <c r="BJ10" s="322"/>
      <c r="BK10" s="323"/>
      <c r="BL10" s="324"/>
      <c r="BM10" s="325">
        <f t="shared" si="36"/>
        <v>0</v>
      </c>
      <c r="BN10" s="326">
        <f t="shared" si="37"/>
        <v>0</v>
      </c>
      <c r="BO10" s="322"/>
      <c r="BP10" s="323"/>
      <c r="BQ10" s="324"/>
      <c r="BR10" s="325">
        <f t="shared" si="38"/>
        <v>0</v>
      </c>
      <c r="BS10" s="326">
        <f t="shared" si="39"/>
        <v>0</v>
      </c>
      <c r="BT10" s="322"/>
      <c r="BU10" s="323"/>
      <c r="BV10" s="324"/>
      <c r="BW10" s="325">
        <f t="shared" si="40"/>
        <v>0</v>
      </c>
      <c r="BX10" s="326">
        <f t="shared" si="41"/>
        <v>0</v>
      </c>
      <c r="BY10" s="322"/>
      <c r="BZ10" s="323"/>
      <c r="CA10" s="324"/>
      <c r="CB10" s="325">
        <f t="shared" si="42"/>
        <v>0</v>
      </c>
      <c r="CC10" s="326">
        <f t="shared" si="43"/>
        <v>0</v>
      </c>
      <c r="CD10" s="322"/>
      <c r="CE10" s="323"/>
      <c r="CF10" s="324"/>
      <c r="CG10" s="325">
        <f t="shared" si="44"/>
        <v>0</v>
      </c>
      <c r="CH10" s="326">
        <f t="shared" si="45"/>
        <v>0</v>
      </c>
      <c r="CI10" s="322"/>
      <c r="CJ10" s="323"/>
      <c r="CK10" s="324"/>
      <c r="CL10" s="325">
        <f t="shared" si="46"/>
        <v>0</v>
      </c>
      <c r="CM10" s="326">
        <f t="shared" si="47"/>
        <v>0</v>
      </c>
      <c r="CN10" s="322"/>
      <c r="CO10" s="323"/>
      <c r="CP10" s="324"/>
      <c r="CQ10" s="325">
        <f t="shared" si="48"/>
        <v>0</v>
      </c>
      <c r="CR10" s="326">
        <f t="shared" si="49"/>
        <v>0</v>
      </c>
    </row>
    <row r="11" spans="1:96" s="327" customFormat="1">
      <c r="A11" s="328">
        <f>SUMIF($I$5:$JI$5,"QTY*Equipment",$I11:$JI11)</f>
        <v>0</v>
      </c>
      <c r="B11" s="329">
        <f>SUMIF($I$5:$JI$5,"QTY*Install",$I11:$JI11)</f>
        <v>0</v>
      </c>
      <c r="C11" s="318"/>
      <c r="D11" s="343" t="s">
        <v>383</v>
      </c>
      <c r="E11" s="342"/>
      <c r="F11" s="321"/>
      <c r="G11" s="322"/>
      <c r="H11" s="323"/>
      <c r="I11" s="324"/>
      <c r="J11" s="325">
        <f t="shared" si="14"/>
        <v>0</v>
      </c>
      <c r="K11" s="326">
        <f t="shared" si="15"/>
        <v>0</v>
      </c>
      <c r="L11" s="322"/>
      <c r="M11" s="323"/>
      <c r="N11" s="324"/>
      <c r="O11" s="325">
        <f t="shared" si="16"/>
        <v>0</v>
      </c>
      <c r="P11" s="326">
        <f t="shared" si="17"/>
        <v>0</v>
      </c>
      <c r="Q11" s="322"/>
      <c r="R11" s="323"/>
      <c r="S11" s="324"/>
      <c r="T11" s="325">
        <f t="shared" si="18"/>
        <v>0</v>
      </c>
      <c r="U11" s="326">
        <f t="shared" si="19"/>
        <v>0</v>
      </c>
      <c r="V11" s="322"/>
      <c r="W11" s="323"/>
      <c r="X11" s="324"/>
      <c r="Y11" s="325">
        <f t="shared" si="20"/>
        <v>0</v>
      </c>
      <c r="Z11" s="326">
        <f t="shared" si="21"/>
        <v>0</v>
      </c>
      <c r="AA11" s="322"/>
      <c r="AB11" s="323"/>
      <c r="AC11" s="324"/>
      <c r="AD11" s="325">
        <f t="shared" si="22"/>
        <v>0</v>
      </c>
      <c r="AE11" s="326">
        <f t="shared" si="23"/>
        <v>0</v>
      </c>
      <c r="AF11" s="322"/>
      <c r="AG11" s="323"/>
      <c r="AH11" s="324"/>
      <c r="AI11" s="325">
        <f t="shared" si="24"/>
        <v>0</v>
      </c>
      <c r="AJ11" s="326">
        <f t="shared" si="25"/>
        <v>0</v>
      </c>
      <c r="AK11" s="322"/>
      <c r="AL11" s="323"/>
      <c r="AM11" s="324"/>
      <c r="AN11" s="325">
        <f t="shared" si="26"/>
        <v>0</v>
      </c>
      <c r="AO11" s="326">
        <f t="shared" si="27"/>
        <v>0</v>
      </c>
      <c r="AP11" s="322"/>
      <c r="AQ11" s="323"/>
      <c r="AR11" s="324"/>
      <c r="AS11" s="325">
        <f t="shared" si="28"/>
        <v>0</v>
      </c>
      <c r="AT11" s="326">
        <f t="shared" si="29"/>
        <v>0</v>
      </c>
      <c r="AU11" s="322"/>
      <c r="AV11" s="323"/>
      <c r="AW11" s="324"/>
      <c r="AX11" s="325">
        <f t="shared" si="30"/>
        <v>0</v>
      </c>
      <c r="AY11" s="326">
        <f t="shared" si="31"/>
        <v>0</v>
      </c>
      <c r="AZ11" s="322"/>
      <c r="BA11" s="323"/>
      <c r="BB11" s="324"/>
      <c r="BC11" s="325">
        <f t="shared" si="32"/>
        <v>0</v>
      </c>
      <c r="BD11" s="326">
        <f t="shared" si="33"/>
        <v>0</v>
      </c>
      <c r="BE11" s="322"/>
      <c r="BF11" s="323"/>
      <c r="BG11" s="324"/>
      <c r="BH11" s="325">
        <f t="shared" si="34"/>
        <v>0</v>
      </c>
      <c r="BI11" s="326">
        <f t="shared" si="35"/>
        <v>0</v>
      </c>
      <c r="BJ11" s="322"/>
      <c r="BK11" s="323"/>
      <c r="BL11" s="324"/>
      <c r="BM11" s="325">
        <f t="shared" si="36"/>
        <v>0</v>
      </c>
      <c r="BN11" s="326">
        <f t="shared" si="37"/>
        <v>0</v>
      </c>
      <c r="BO11" s="322"/>
      <c r="BP11" s="323"/>
      <c r="BQ11" s="324"/>
      <c r="BR11" s="325">
        <f t="shared" si="38"/>
        <v>0</v>
      </c>
      <c r="BS11" s="326">
        <f t="shared" si="39"/>
        <v>0</v>
      </c>
      <c r="BT11" s="322"/>
      <c r="BU11" s="323"/>
      <c r="BV11" s="324"/>
      <c r="BW11" s="325">
        <f t="shared" si="40"/>
        <v>0</v>
      </c>
      <c r="BX11" s="326">
        <f t="shared" si="41"/>
        <v>0</v>
      </c>
      <c r="BY11" s="322"/>
      <c r="BZ11" s="323"/>
      <c r="CA11" s="324"/>
      <c r="CB11" s="325">
        <f t="shared" si="42"/>
        <v>0</v>
      </c>
      <c r="CC11" s="326">
        <f t="shared" si="43"/>
        <v>0</v>
      </c>
      <c r="CD11" s="322"/>
      <c r="CE11" s="323"/>
      <c r="CF11" s="324"/>
      <c r="CG11" s="325">
        <f t="shared" si="44"/>
        <v>0</v>
      </c>
      <c r="CH11" s="326">
        <f t="shared" si="45"/>
        <v>0</v>
      </c>
      <c r="CI11" s="322"/>
      <c r="CJ11" s="323"/>
      <c r="CK11" s="324"/>
      <c r="CL11" s="325">
        <f t="shared" si="46"/>
        <v>0</v>
      </c>
      <c r="CM11" s="326">
        <f t="shared" si="47"/>
        <v>0</v>
      </c>
      <c r="CN11" s="322"/>
      <c r="CO11" s="323"/>
      <c r="CP11" s="324"/>
      <c r="CQ11" s="325">
        <f t="shared" si="48"/>
        <v>0</v>
      </c>
      <c r="CR11" s="326">
        <f t="shared" si="49"/>
        <v>0</v>
      </c>
    </row>
    <row r="12" spans="1:96" s="327" customFormat="1">
      <c r="A12" s="328">
        <f>SUMIF($I$5:$JI$5,"QTY*Equipment",$I12:$JI12)</f>
        <v>0</v>
      </c>
      <c r="B12" s="329">
        <f>SUMIF($I$5:$JI$5,"QTY*Install",$I12:$JI12)</f>
        <v>0</v>
      </c>
      <c r="C12" s="318"/>
      <c r="D12" s="343" t="s">
        <v>384</v>
      </c>
      <c r="E12" s="342"/>
      <c r="F12" s="321"/>
      <c r="G12" s="322"/>
      <c r="H12" s="323"/>
      <c r="I12" s="324"/>
      <c r="J12" s="325">
        <f t="shared" si="14"/>
        <v>0</v>
      </c>
      <c r="K12" s="326">
        <f t="shared" si="15"/>
        <v>0</v>
      </c>
      <c r="L12" s="322"/>
      <c r="M12" s="323"/>
      <c r="N12" s="324"/>
      <c r="O12" s="325">
        <f t="shared" si="16"/>
        <v>0</v>
      </c>
      <c r="P12" s="326">
        <f t="shared" si="17"/>
        <v>0</v>
      </c>
      <c r="Q12" s="322"/>
      <c r="R12" s="323"/>
      <c r="S12" s="324"/>
      <c r="T12" s="325">
        <f t="shared" si="18"/>
        <v>0</v>
      </c>
      <c r="U12" s="326">
        <f t="shared" si="19"/>
        <v>0</v>
      </c>
      <c r="V12" s="322"/>
      <c r="W12" s="323"/>
      <c r="X12" s="324"/>
      <c r="Y12" s="325">
        <f t="shared" si="20"/>
        <v>0</v>
      </c>
      <c r="Z12" s="326">
        <f t="shared" si="21"/>
        <v>0</v>
      </c>
      <c r="AA12" s="322"/>
      <c r="AB12" s="323"/>
      <c r="AC12" s="324"/>
      <c r="AD12" s="325">
        <f t="shared" si="22"/>
        <v>0</v>
      </c>
      <c r="AE12" s="326">
        <f t="shared" si="23"/>
        <v>0</v>
      </c>
      <c r="AF12" s="322"/>
      <c r="AG12" s="323"/>
      <c r="AH12" s="324"/>
      <c r="AI12" s="325">
        <f t="shared" si="24"/>
        <v>0</v>
      </c>
      <c r="AJ12" s="326">
        <f t="shared" si="25"/>
        <v>0</v>
      </c>
      <c r="AK12" s="322"/>
      <c r="AL12" s="323"/>
      <c r="AM12" s="324"/>
      <c r="AN12" s="325">
        <f t="shared" si="26"/>
        <v>0</v>
      </c>
      <c r="AO12" s="326">
        <f t="shared" si="27"/>
        <v>0</v>
      </c>
      <c r="AP12" s="322"/>
      <c r="AQ12" s="323"/>
      <c r="AR12" s="324"/>
      <c r="AS12" s="325">
        <f t="shared" si="28"/>
        <v>0</v>
      </c>
      <c r="AT12" s="326">
        <f t="shared" si="29"/>
        <v>0</v>
      </c>
      <c r="AU12" s="322"/>
      <c r="AV12" s="323"/>
      <c r="AW12" s="324"/>
      <c r="AX12" s="325">
        <f t="shared" si="30"/>
        <v>0</v>
      </c>
      <c r="AY12" s="326">
        <f t="shared" si="31"/>
        <v>0</v>
      </c>
      <c r="AZ12" s="322"/>
      <c r="BA12" s="323"/>
      <c r="BB12" s="324"/>
      <c r="BC12" s="325">
        <f t="shared" si="32"/>
        <v>0</v>
      </c>
      <c r="BD12" s="326">
        <f t="shared" si="33"/>
        <v>0</v>
      </c>
      <c r="BE12" s="322"/>
      <c r="BF12" s="323"/>
      <c r="BG12" s="324"/>
      <c r="BH12" s="325">
        <f t="shared" si="34"/>
        <v>0</v>
      </c>
      <c r="BI12" s="326">
        <f t="shared" si="35"/>
        <v>0</v>
      </c>
      <c r="BJ12" s="322"/>
      <c r="BK12" s="323"/>
      <c r="BL12" s="324"/>
      <c r="BM12" s="325">
        <f t="shared" si="36"/>
        <v>0</v>
      </c>
      <c r="BN12" s="326">
        <f t="shared" si="37"/>
        <v>0</v>
      </c>
      <c r="BO12" s="322"/>
      <c r="BP12" s="323"/>
      <c r="BQ12" s="324"/>
      <c r="BR12" s="325">
        <f t="shared" si="38"/>
        <v>0</v>
      </c>
      <c r="BS12" s="326">
        <f t="shared" si="39"/>
        <v>0</v>
      </c>
      <c r="BT12" s="322"/>
      <c r="BU12" s="323"/>
      <c r="BV12" s="324"/>
      <c r="BW12" s="325">
        <f t="shared" si="40"/>
        <v>0</v>
      </c>
      <c r="BX12" s="326">
        <f t="shared" si="41"/>
        <v>0</v>
      </c>
      <c r="BY12" s="322"/>
      <c r="BZ12" s="323"/>
      <c r="CA12" s="324"/>
      <c r="CB12" s="325">
        <f t="shared" si="42"/>
        <v>0</v>
      </c>
      <c r="CC12" s="326">
        <f t="shared" si="43"/>
        <v>0</v>
      </c>
      <c r="CD12" s="322"/>
      <c r="CE12" s="323"/>
      <c r="CF12" s="324"/>
      <c r="CG12" s="325">
        <f t="shared" si="44"/>
        <v>0</v>
      </c>
      <c r="CH12" s="326">
        <f t="shared" si="45"/>
        <v>0</v>
      </c>
      <c r="CI12" s="322"/>
      <c r="CJ12" s="323"/>
      <c r="CK12" s="324"/>
      <c r="CL12" s="325">
        <f t="shared" si="46"/>
        <v>0</v>
      </c>
      <c r="CM12" s="326">
        <f t="shared" si="47"/>
        <v>0</v>
      </c>
      <c r="CN12" s="322"/>
      <c r="CO12" s="323"/>
      <c r="CP12" s="324"/>
      <c r="CQ12" s="325">
        <f t="shared" si="48"/>
        <v>0</v>
      </c>
      <c r="CR12" s="326">
        <f t="shared" si="49"/>
        <v>0</v>
      </c>
    </row>
    <row r="13" spans="1:96" s="327" customFormat="1">
      <c r="A13" s="328">
        <f>SUMIF($I$5:$JI$5,"QTY*Equipment",$I13:$JI13)</f>
        <v>0</v>
      </c>
      <c r="B13" s="329">
        <f>SUMIF($I$5:$JI$5,"QTY*Install",$I13:$JI13)</f>
        <v>0</v>
      </c>
      <c r="C13" s="318"/>
      <c r="D13" s="343" t="s">
        <v>582</v>
      </c>
      <c r="E13" s="342"/>
      <c r="F13" s="321"/>
      <c r="G13" s="322"/>
      <c r="H13" s="323"/>
      <c r="I13" s="324"/>
      <c r="J13" s="325">
        <f t="shared" si="14"/>
        <v>0</v>
      </c>
      <c r="K13" s="326">
        <f t="shared" si="15"/>
        <v>0</v>
      </c>
      <c r="L13" s="322"/>
      <c r="M13" s="323"/>
      <c r="N13" s="324"/>
      <c r="O13" s="325">
        <f t="shared" si="16"/>
        <v>0</v>
      </c>
      <c r="P13" s="326">
        <f t="shared" si="17"/>
        <v>0</v>
      </c>
      <c r="Q13" s="322"/>
      <c r="R13" s="323"/>
      <c r="S13" s="324"/>
      <c r="T13" s="325">
        <f t="shared" si="18"/>
        <v>0</v>
      </c>
      <c r="U13" s="326">
        <f t="shared" si="19"/>
        <v>0</v>
      </c>
      <c r="V13" s="322"/>
      <c r="W13" s="323"/>
      <c r="X13" s="324"/>
      <c r="Y13" s="325">
        <f t="shared" si="20"/>
        <v>0</v>
      </c>
      <c r="Z13" s="326">
        <f t="shared" si="21"/>
        <v>0</v>
      </c>
      <c r="AA13" s="322"/>
      <c r="AB13" s="323"/>
      <c r="AC13" s="324"/>
      <c r="AD13" s="325">
        <f t="shared" si="22"/>
        <v>0</v>
      </c>
      <c r="AE13" s="326">
        <f t="shared" si="23"/>
        <v>0</v>
      </c>
      <c r="AF13" s="322"/>
      <c r="AG13" s="323"/>
      <c r="AH13" s="324"/>
      <c r="AI13" s="325">
        <f t="shared" si="24"/>
        <v>0</v>
      </c>
      <c r="AJ13" s="326">
        <f t="shared" si="25"/>
        <v>0</v>
      </c>
      <c r="AK13" s="322"/>
      <c r="AL13" s="323"/>
      <c r="AM13" s="324"/>
      <c r="AN13" s="325">
        <f t="shared" si="26"/>
        <v>0</v>
      </c>
      <c r="AO13" s="326">
        <f t="shared" si="27"/>
        <v>0</v>
      </c>
      <c r="AP13" s="322"/>
      <c r="AQ13" s="323"/>
      <c r="AR13" s="324"/>
      <c r="AS13" s="325">
        <f t="shared" si="28"/>
        <v>0</v>
      </c>
      <c r="AT13" s="326">
        <f t="shared" si="29"/>
        <v>0</v>
      </c>
      <c r="AU13" s="322"/>
      <c r="AV13" s="323"/>
      <c r="AW13" s="324"/>
      <c r="AX13" s="325">
        <f t="shared" si="30"/>
        <v>0</v>
      </c>
      <c r="AY13" s="326">
        <f t="shared" si="31"/>
        <v>0</v>
      </c>
      <c r="AZ13" s="322"/>
      <c r="BA13" s="323"/>
      <c r="BB13" s="324"/>
      <c r="BC13" s="325">
        <f t="shared" si="32"/>
        <v>0</v>
      </c>
      <c r="BD13" s="326">
        <f t="shared" si="33"/>
        <v>0</v>
      </c>
      <c r="BE13" s="322"/>
      <c r="BF13" s="323"/>
      <c r="BG13" s="324"/>
      <c r="BH13" s="325">
        <f t="shared" si="34"/>
        <v>0</v>
      </c>
      <c r="BI13" s="326">
        <f t="shared" si="35"/>
        <v>0</v>
      </c>
      <c r="BJ13" s="322"/>
      <c r="BK13" s="323"/>
      <c r="BL13" s="324"/>
      <c r="BM13" s="325">
        <f t="shared" si="36"/>
        <v>0</v>
      </c>
      <c r="BN13" s="326">
        <f t="shared" si="37"/>
        <v>0</v>
      </c>
      <c r="BO13" s="322"/>
      <c r="BP13" s="323"/>
      <c r="BQ13" s="324"/>
      <c r="BR13" s="325">
        <f t="shared" si="38"/>
        <v>0</v>
      </c>
      <c r="BS13" s="326">
        <f t="shared" si="39"/>
        <v>0</v>
      </c>
      <c r="BT13" s="322"/>
      <c r="BU13" s="323"/>
      <c r="BV13" s="324"/>
      <c r="BW13" s="325">
        <f t="shared" si="40"/>
        <v>0</v>
      </c>
      <c r="BX13" s="326">
        <f t="shared" si="41"/>
        <v>0</v>
      </c>
      <c r="BY13" s="322"/>
      <c r="BZ13" s="323"/>
      <c r="CA13" s="324"/>
      <c r="CB13" s="325">
        <f t="shared" si="42"/>
        <v>0</v>
      </c>
      <c r="CC13" s="326">
        <f t="shared" si="43"/>
        <v>0</v>
      </c>
      <c r="CD13" s="322"/>
      <c r="CE13" s="323"/>
      <c r="CF13" s="324"/>
      <c r="CG13" s="325">
        <f t="shared" si="44"/>
        <v>0</v>
      </c>
      <c r="CH13" s="326">
        <f t="shared" si="45"/>
        <v>0</v>
      </c>
      <c r="CI13" s="322"/>
      <c r="CJ13" s="323"/>
      <c r="CK13" s="324"/>
      <c r="CL13" s="325">
        <f t="shared" si="46"/>
        <v>0</v>
      </c>
      <c r="CM13" s="326">
        <f t="shared" si="47"/>
        <v>0</v>
      </c>
      <c r="CN13" s="322"/>
      <c r="CO13" s="323"/>
      <c r="CP13" s="324"/>
      <c r="CQ13" s="325">
        <f t="shared" si="48"/>
        <v>0</v>
      </c>
      <c r="CR13" s="326">
        <f t="shared" si="49"/>
        <v>0</v>
      </c>
    </row>
    <row r="14" spans="1:96" s="4" customFormat="1">
      <c r="A14" s="51"/>
      <c r="B14" s="52"/>
      <c r="C14" s="58"/>
      <c r="D14" s="50" t="s">
        <v>385</v>
      </c>
      <c r="E14" s="268" t="s">
        <v>386</v>
      </c>
      <c r="F14" s="233"/>
      <c r="G14" s="51"/>
      <c r="H14" s="52"/>
      <c r="I14" s="53"/>
      <c r="J14" s="70"/>
      <c r="K14" s="71"/>
      <c r="L14" s="51"/>
      <c r="M14" s="52"/>
      <c r="N14" s="53"/>
      <c r="O14" s="70"/>
      <c r="P14" s="71"/>
      <c r="Q14" s="51"/>
      <c r="R14" s="52"/>
      <c r="S14" s="53"/>
      <c r="T14" s="70"/>
      <c r="U14" s="71"/>
      <c r="V14" s="51"/>
      <c r="W14" s="52"/>
      <c r="X14" s="53"/>
      <c r="Y14" s="70"/>
      <c r="Z14" s="71"/>
      <c r="AA14" s="51"/>
      <c r="AB14" s="52"/>
      <c r="AC14" s="53"/>
      <c r="AD14" s="70"/>
      <c r="AE14" s="71"/>
      <c r="AF14" s="51"/>
      <c r="AG14" s="52"/>
      <c r="AH14" s="53"/>
      <c r="AI14" s="70"/>
      <c r="AJ14" s="71"/>
      <c r="AK14" s="51"/>
      <c r="AL14" s="52"/>
      <c r="AM14" s="53"/>
      <c r="AN14" s="70"/>
      <c r="AO14" s="71"/>
      <c r="AP14" s="51"/>
      <c r="AQ14" s="52"/>
      <c r="AR14" s="53"/>
      <c r="AS14" s="70"/>
      <c r="AT14" s="71"/>
      <c r="AU14" s="51"/>
      <c r="AV14" s="52"/>
      <c r="AW14" s="53"/>
      <c r="AX14" s="70"/>
      <c r="AY14" s="71"/>
      <c r="AZ14" s="51"/>
      <c r="BA14" s="52"/>
      <c r="BB14" s="53"/>
      <c r="BC14" s="70"/>
      <c r="BD14" s="71"/>
      <c r="BE14" s="51"/>
      <c r="BF14" s="52"/>
      <c r="BG14" s="53"/>
      <c r="BH14" s="70"/>
      <c r="BI14" s="71"/>
      <c r="BJ14" s="51"/>
      <c r="BK14" s="52"/>
      <c r="BL14" s="53"/>
      <c r="BM14" s="70"/>
      <c r="BN14" s="71"/>
      <c r="BO14" s="51"/>
      <c r="BP14" s="52"/>
      <c r="BQ14" s="53"/>
      <c r="BR14" s="70"/>
      <c r="BS14" s="71"/>
      <c r="BT14" s="51"/>
      <c r="BU14" s="52"/>
      <c r="BV14" s="53"/>
      <c r="BW14" s="70"/>
      <c r="BX14" s="71"/>
      <c r="BY14" s="51"/>
      <c r="BZ14" s="52"/>
      <c r="CA14" s="53"/>
      <c r="CB14" s="70"/>
      <c r="CC14" s="71"/>
      <c r="CD14" s="51"/>
      <c r="CE14" s="52"/>
      <c r="CF14" s="53"/>
      <c r="CG14" s="70"/>
      <c r="CH14" s="71"/>
      <c r="CI14" s="51"/>
      <c r="CJ14" s="52"/>
      <c r="CK14" s="53"/>
      <c r="CL14" s="70"/>
      <c r="CM14" s="71"/>
      <c r="CN14" s="51"/>
      <c r="CO14" s="52"/>
      <c r="CP14" s="53"/>
      <c r="CQ14" s="70"/>
      <c r="CR14" s="71"/>
    </row>
    <row r="15" spans="1:96" s="4" customFormat="1">
      <c r="A15" s="59">
        <f>SUMIF($I$5:$JI$5,"QTY*Equipment",$I15:$JI15)</f>
        <v>0</v>
      </c>
      <c r="B15" s="60">
        <f>SUMIF($I$5:$JI$5,"QTY*Install",$I15:$JI15)</f>
        <v>0</v>
      </c>
      <c r="C15" s="61"/>
      <c r="D15" s="62" t="s">
        <v>387</v>
      </c>
      <c r="E15" s="199" t="s">
        <v>580</v>
      </c>
      <c r="F15" s="232"/>
      <c r="G15" s="63"/>
      <c r="H15" s="64"/>
      <c r="I15" s="65"/>
      <c r="J15" s="66">
        <f t="shared" ref="J15:J19" si="50">I15*G15</f>
        <v>0</v>
      </c>
      <c r="K15" s="67">
        <f t="shared" ref="K15:K19" si="51">I15*H15</f>
        <v>0</v>
      </c>
      <c r="L15" s="63"/>
      <c r="M15" s="64"/>
      <c r="N15" s="65"/>
      <c r="O15" s="66">
        <f t="shared" ref="O15:O19" si="52">N15*L15</f>
        <v>0</v>
      </c>
      <c r="P15" s="67">
        <f t="shared" ref="P15:P19" si="53">N15*M15</f>
        <v>0</v>
      </c>
      <c r="Q15" s="63"/>
      <c r="R15" s="64"/>
      <c r="S15" s="65"/>
      <c r="T15" s="66">
        <f t="shared" ref="T15:T19" si="54">S15*Q15</f>
        <v>0</v>
      </c>
      <c r="U15" s="67">
        <f t="shared" ref="U15:U19" si="55">S15*R15</f>
        <v>0</v>
      </c>
      <c r="V15" s="63"/>
      <c r="W15" s="64"/>
      <c r="X15" s="65"/>
      <c r="Y15" s="66">
        <f t="shared" ref="Y15:Y19" si="56">X15*V15</f>
        <v>0</v>
      </c>
      <c r="Z15" s="67">
        <f t="shared" ref="Z15:Z19" si="57">X15*W15</f>
        <v>0</v>
      </c>
      <c r="AA15" s="63"/>
      <c r="AB15" s="64"/>
      <c r="AC15" s="65"/>
      <c r="AD15" s="66">
        <f t="shared" ref="AD15:AD25" si="58">AC15*AA15</f>
        <v>0</v>
      </c>
      <c r="AE15" s="67">
        <f t="shared" ref="AE15:AE25" si="59">AC15*AB15</f>
        <v>0</v>
      </c>
      <c r="AF15" s="63"/>
      <c r="AG15" s="64"/>
      <c r="AH15" s="65"/>
      <c r="AI15" s="66">
        <f t="shared" ref="AI15:AI25" si="60">AH15*AF15</f>
        <v>0</v>
      </c>
      <c r="AJ15" s="67">
        <f t="shared" ref="AJ15:AJ25" si="61">AH15*AG15</f>
        <v>0</v>
      </c>
      <c r="AK15" s="63"/>
      <c r="AL15" s="64"/>
      <c r="AM15" s="65"/>
      <c r="AN15" s="66">
        <f t="shared" ref="AN15:AN25" si="62">AM15*AK15</f>
        <v>0</v>
      </c>
      <c r="AO15" s="67">
        <f t="shared" ref="AO15:AO25" si="63">AM15*AL15</f>
        <v>0</v>
      </c>
      <c r="AP15" s="63"/>
      <c r="AQ15" s="64"/>
      <c r="AR15" s="65"/>
      <c r="AS15" s="66">
        <f t="shared" ref="AS15:AS25" si="64">AR15*AP15</f>
        <v>0</v>
      </c>
      <c r="AT15" s="67">
        <f t="shared" ref="AT15:AT25" si="65">AR15*AQ15</f>
        <v>0</v>
      </c>
      <c r="AU15" s="63"/>
      <c r="AV15" s="64"/>
      <c r="AW15" s="65"/>
      <c r="AX15" s="66">
        <f t="shared" ref="AX15:AX25" si="66">AW15*AU15</f>
        <v>0</v>
      </c>
      <c r="AY15" s="67">
        <f t="shared" ref="AY15:AY25" si="67">AW15*AV15</f>
        <v>0</v>
      </c>
      <c r="AZ15" s="63"/>
      <c r="BA15" s="64"/>
      <c r="BB15" s="65"/>
      <c r="BC15" s="66">
        <f t="shared" ref="BC15:BC25" si="68">BB15*AZ15</f>
        <v>0</v>
      </c>
      <c r="BD15" s="67">
        <f t="shared" ref="BD15:BD25" si="69">BB15*BA15</f>
        <v>0</v>
      </c>
      <c r="BE15" s="63"/>
      <c r="BF15" s="64"/>
      <c r="BG15" s="65"/>
      <c r="BH15" s="66">
        <f t="shared" ref="BH15:BH25" si="70">BG15*BE15</f>
        <v>0</v>
      </c>
      <c r="BI15" s="67">
        <f t="shared" ref="BI15:BI25" si="71">BG15*BF15</f>
        <v>0</v>
      </c>
      <c r="BJ15" s="63"/>
      <c r="BK15" s="64"/>
      <c r="BL15" s="65"/>
      <c r="BM15" s="66">
        <f t="shared" ref="BM15:BM25" si="72">BL15*BJ15</f>
        <v>0</v>
      </c>
      <c r="BN15" s="67">
        <f t="shared" ref="BN15:BN25" si="73">BL15*BK15</f>
        <v>0</v>
      </c>
      <c r="BO15" s="63"/>
      <c r="BP15" s="64"/>
      <c r="BQ15" s="65"/>
      <c r="BR15" s="66">
        <f t="shared" ref="BR15:BR25" si="74">BQ15*BO15</f>
        <v>0</v>
      </c>
      <c r="BS15" s="67">
        <f t="shared" ref="BS15:BS25" si="75">BQ15*BP15</f>
        <v>0</v>
      </c>
      <c r="BT15" s="63"/>
      <c r="BU15" s="64"/>
      <c r="BV15" s="65"/>
      <c r="BW15" s="66">
        <f t="shared" ref="BW15:BW25" si="76">BV15*BT15</f>
        <v>0</v>
      </c>
      <c r="BX15" s="67">
        <f t="shared" ref="BX15:BX25" si="77">BV15*BU15</f>
        <v>0</v>
      </c>
      <c r="BY15" s="63"/>
      <c r="BZ15" s="64"/>
      <c r="CA15" s="65"/>
      <c r="CB15" s="66">
        <f t="shared" ref="CB15:CB25" si="78">CA15*BY15</f>
        <v>0</v>
      </c>
      <c r="CC15" s="67">
        <f t="shared" ref="CC15:CC25" si="79">CA15*BZ15</f>
        <v>0</v>
      </c>
      <c r="CD15" s="63"/>
      <c r="CE15" s="64"/>
      <c r="CF15" s="65"/>
      <c r="CG15" s="66">
        <f t="shared" ref="CG15:CG25" si="80">CF15*CD15</f>
        <v>0</v>
      </c>
      <c r="CH15" s="67">
        <f t="shared" ref="CH15:CH25" si="81">CF15*CE15</f>
        <v>0</v>
      </c>
      <c r="CI15" s="63"/>
      <c r="CJ15" s="64"/>
      <c r="CK15" s="65"/>
      <c r="CL15" s="66">
        <f t="shared" ref="CL15:CL25" si="82">CK15*CI15</f>
        <v>0</v>
      </c>
      <c r="CM15" s="67">
        <f t="shared" ref="CM15:CM25" si="83">CK15*CJ15</f>
        <v>0</v>
      </c>
      <c r="CN15" s="63"/>
      <c r="CO15" s="64"/>
      <c r="CP15" s="65"/>
      <c r="CQ15" s="66">
        <f t="shared" ref="CQ15:CQ25" si="84">CP15*CN15</f>
        <v>0</v>
      </c>
      <c r="CR15" s="67">
        <f t="shared" ref="CR15:CR25" si="85">CP15*CO15</f>
        <v>0</v>
      </c>
    </row>
    <row r="16" spans="1:96" s="4" customFormat="1">
      <c r="A16" s="59">
        <f>SUMIF($I$5:$JI$5,"QTY*Equipment",$I16:$JI16)</f>
        <v>0</v>
      </c>
      <c r="B16" s="60">
        <f>SUMIF($I$5:$JI$5,"QTY*Install",$I16:$JI16)</f>
        <v>0</v>
      </c>
      <c r="C16" s="61"/>
      <c r="D16" s="62" t="s">
        <v>388</v>
      </c>
      <c r="E16" s="199" t="s">
        <v>559</v>
      </c>
      <c r="F16" s="232"/>
      <c r="G16" s="63"/>
      <c r="H16" s="64"/>
      <c r="I16" s="65"/>
      <c r="J16" s="66">
        <f t="shared" si="50"/>
        <v>0</v>
      </c>
      <c r="K16" s="67">
        <f t="shared" si="51"/>
        <v>0</v>
      </c>
      <c r="L16" s="63"/>
      <c r="M16" s="64"/>
      <c r="N16" s="65"/>
      <c r="O16" s="66">
        <f t="shared" si="52"/>
        <v>0</v>
      </c>
      <c r="P16" s="67">
        <f t="shared" si="53"/>
        <v>0</v>
      </c>
      <c r="Q16" s="63"/>
      <c r="R16" s="64"/>
      <c r="S16" s="65"/>
      <c r="T16" s="66">
        <f t="shared" si="54"/>
        <v>0</v>
      </c>
      <c r="U16" s="67">
        <f t="shared" si="55"/>
        <v>0</v>
      </c>
      <c r="V16" s="63"/>
      <c r="W16" s="64"/>
      <c r="X16" s="65"/>
      <c r="Y16" s="66">
        <f t="shared" si="56"/>
        <v>0</v>
      </c>
      <c r="Z16" s="67">
        <f t="shared" si="57"/>
        <v>0</v>
      </c>
      <c r="AA16" s="63"/>
      <c r="AB16" s="64"/>
      <c r="AC16" s="65"/>
      <c r="AD16" s="66">
        <f t="shared" si="58"/>
        <v>0</v>
      </c>
      <c r="AE16" s="67">
        <f t="shared" si="59"/>
        <v>0</v>
      </c>
      <c r="AF16" s="63"/>
      <c r="AG16" s="64"/>
      <c r="AH16" s="65"/>
      <c r="AI16" s="66">
        <f t="shared" si="60"/>
        <v>0</v>
      </c>
      <c r="AJ16" s="67">
        <f t="shared" si="61"/>
        <v>0</v>
      </c>
      <c r="AK16" s="63"/>
      <c r="AL16" s="64"/>
      <c r="AM16" s="65"/>
      <c r="AN16" s="66">
        <f t="shared" si="62"/>
        <v>0</v>
      </c>
      <c r="AO16" s="67">
        <f t="shared" si="63"/>
        <v>0</v>
      </c>
      <c r="AP16" s="63"/>
      <c r="AQ16" s="64"/>
      <c r="AR16" s="65"/>
      <c r="AS16" s="66">
        <f t="shared" si="64"/>
        <v>0</v>
      </c>
      <c r="AT16" s="67">
        <f t="shared" si="65"/>
        <v>0</v>
      </c>
      <c r="AU16" s="63"/>
      <c r="AV16" s="64"/>
      <c r="AW16" s="65"/>
      <c r="AX16" s="66">
        <f t="shared" si="66"/>
        <v>0</v>
      </c>
      <c r="AY16" s="67">
        <f t="shared" si="67"/>
        <v>0</v>
      </c>
      <c r="AZ16" s="63"/>
      <c r="BA16" s="64"/>
      <c r="BB16" s="65"/>
      <c r="BC16" s="66">
        <f t="shared" si="68"/>
        <v>0</v>
      </c>
      <c r="BD16" s="67">
        <f t="shared" si="69"/>
        <v>0</v>
      </c>
      <c r="BE16" s="63"/>
      <c r="BF16" s="64"/>
      <c r="BG16" s="65"/>
      <c r="BH16" s="66">
        <f t="shared" si="70"/>
        <v>0</v>
      </c>
      <c r="BI16" s="67">
        <f t="shared" si="71"/>
        <v>0</v>
      </c>
      <c r="BJ16" s="63"/>
      <c r="BK16" s="64"/>
      <c r="BL16" s="65"/>
      <c r="BM16" s="66">
        <f t="shared" si="72"/>
        <v>0</v>
      </c>
      <c r="BN16" s="67">
        <f t="shared" si="73"/>
        <v>0</v>
      </c>
      <c r="BO16" s="63"/>
      <c r="BP16" s="64"/>
      <c r="BQ16" s="65"/>
      <c r="BR16" s="66">
        <f t="shared" si="74"/>
        <v>0</v>
      </c>
      <c r="BS16" s="67">
        <f t="shared" si="75"/>
        <v>0</v>
      </c>
      <c r="BT16" s="63"/>
      <c r="BU16" s="64"/>
      <c r="BV16" s="65"/>
      <c r="BW16" s="66">
        <f t="shared" si="76"/>
        <v>0</v>
      </c>
      <c r="BX16" s="67">
        <f t="shared" si="77"/>
        <v>0</v>
      </c>
      <c r="BY16" s="63"/>
      <c r="BZ16" s="64"/>
      <c r="CA16" s="65"/>
      <c r="CB16" s="66">
        <f t="shared" si="78"/>
        <v>0</v>
      </c>
      <c r="CC16" s="67">
        <f t="shared" si="79"/>
        <v>0</v>
      </c>
      <c r="CD16" s="63"/>
      <c r="CE16" s="64"/>
      <c r="CF16" s="65"/>
      <c r="CG16" s="66">
        <f t="shared" si="80"/>
        <v>0</v>
      </c>
      <c r="CH16" s="67">
        <f t="shared" si="81"/>
        <v>0</v>
      </c>
      <c r="CI16" s="63"/>
      <c r="CJ16" s="64"/>
      <c r="CK16" s="65"/>
      <c r="CL16" s="66">
        <f t="shared" si="82"/>
        <v>0</v>
      </c>
      <c r="CM16" s="67">
        <f t="shared" si="83"/>
        <v>0</v>
      </c>
      <c r="CN16" s="63"/>
      <c r="CO16" s="64"/>
      <c r="CP16" s="65"/>
      <c r="CQ16" s="66">
        <f t="shared" si="84"/>
        <v>0</v>
      </c>
      <c r="CR16" s="67">
        <f t="shared" si="85"/>
        <v>0</v>
      </c>
    </row>
    <row r="17" spans="1:96" s="4" customFormat="1">
      <c r="A17" s="59">
        <f>SUMIF($I$5:$JI$5,"QTY*Equipment",$I17:$JI17)</f>
        <v>0</v>
      </c>
      <c r="B17" s="60">
        <f>SUMIF($I$5:$JI$5,"QTY*Install",$I17:$JI17)</f>
        <v>0</v>
      </c>
      <c r="C17" s="61"/>
      <c r="D17" s="62" t="s">
        <v>390</v>
      </c>
      <c r="E17" s="199" t="s">
        <v>558</v>
      </c>
      <c r="F17" s="232"/>
      <c r="G17" s="63"/>
      <c r="H17" s="64"/>
      <c r="I17" s="65"/>
      <c r="J17" s="66">
        <f t="shared" si="50"/>
        <v>0</v>
      </c>
      <c r="K17" s="67">
        <f t="shared" si="51"/>
        <v>0</v>
      </c>
      <c r="L17" s="63"/>
      <c r="M17" s="64"/>
      <c r="N17" s="65"/>
      <c r="O17" s="66">
        <f t="shared" si="52"/>
        <v>0</v>
      </c>
      <c r="P17" s="67">
        <f t="shared" si="53"/>
        <v>0</v>
      </c>
      <c r="Q17" s="63"/>
      <c r="R17" s="64"/>
      <c r="S17" s="65"/>
      <c r="T17" s="66">
        <f t="shared" si="54"/>
        <v>0</v>
      </c>
      <c r="U17" s="67">
        <f t="shared" si="55"/>
        <v>0</v>
      </c>
      <c r="V17" s="63"/>
      <c r="W17" s="64"/>
      <c r="X17" s="65"/>
      <c r="Y17" s="66">
        <f t="shared" si="56"/>
        <v>0</v>
      </c>
      <c r="Z17" s="67">
        <f t="shared" si="57"/>
        <v>0</v>
      </c>
      <c r="AA17" s="63"/>
      <c r="AB17" s="64"/>
      <c r="AC17" s="65"/>
      <c r="AD17" s="66">
        <f t="shared" si="58"/>
        <v>0</v>
      </c>
      <c r="AE17" s="67">
        <f t="shared" si="59"/>
        <v>0</v>
      </c>
      <c r="AF17" s="63"/>
      <c r="AG17" s="64"/>
      <c r="AH17" s="65"/>
      <c r="AI17" s="66">
        <f t="shared" si="60"/>
        <v>0</v>
      </c>
      <c r="AJ17" s="67">
        <f t="shared" si="61"/>
        <v>0</v>
      </c>
      <c r="AK17" s="63"/>
      <c r="AL17" s="64"/>
      <c r="AM17" s="65"/>
      <c r="AN17" s="66">
        <f t="shared" si="62"/>
        <v>0</v>
      </c>
      <c r="AO17" s="67">
        <f t="shared" si="63"/>
        <v>0</v>
      </c>
      <c r="AP17" s="63"/>
      <c r="AQ17" s="64"/>
      <c r="AR17" s="65"/>
      <c r="AS17" s="66">
        <f t="shared" si="64"/>
        <v>0</v>
      </c>
      <c r="AT17" s="67">
        <f t="shared" si="65"/>
        <v>0</v>
      </c>
      <c r="AU17" s="63"/>
      <c r="AV17" s="64"/>
      <c r="AW17" s="65"/>
      <c r="AX17" s="66">
        <f t="shared" si="66"/>
        <v>0</v>
      </c>
      <c r="AY17" s="67">
        <f t="shared" si="67"/>
        <v>0</v>
      </c>
      <c r="AZ17" s="63"/>
      <c r="BA17" s="64"/>
      <c r="BB17" s="65"/>
      <c r="BC17" s="66">
        <f t="shared" si="68"/>
        <v>0</v>
      </c>
      <c r="BD17" s="67">
        <f t="shared" si="69"/>
        <v>0</v>
      </c>
      <c r="BE17" s="63"/>
      <c r="BF17" s="64"/>
      <c r="BG17" s="65"/>
      <c r="BH17" s="66">
        <f t="shared" si="70"/>
        <v>0</v>
      </c>
      <c r="BI17" s="67">
        <f t="shared" si="71"/>
        <v>0</v>
      </c>
      <c r="BJ17" s="63"/>
      <c r="BK17" s="64"/>
      <c r="BL17" s="65"/>
      <c r="BM17" s="66">
        <f t="shared" si="72"/>
        <v>0</v>
      </c>
      <c r="BN17" s="67">
        <f t="shared" si="73"/>
        <v>0</v>
      </c>
      <c r="BO17" s="63"/>
      <c r="BP17" s="64"/>
      <c r="BQ17" s="65"/>
      <c r="BR17" s="66">
        <f t="shared" si="74"/>
        <v>0</v>
      </c>
      <c r="BS17" s="67">
        <f t="shared" si="75"/>
        <v>0</v>
      </c>
      <c r="BT17" s="63"/>
      <c r="BU17" s="64"/>
      <c r="BV17" s="65"/>
      <c r="BW17" s="66">
        <f t="shared" si="76"/>
        <v>0</v>
      </c>
      <c r="BX17" s="67">
        <f t="shared" si="77"/>
        <v>0</v>
      </c>
      <c r="BY17" s="63"/>
      <c r="BZ17" s="64"/>
      <c r="CA17" s="65"/>
      <c r="CB17" s="66">
        <f t="shared" si="78"/>
        <v>0</v>
      </c>
      <c r="CC17" s="67">
        <f t="shared" si="79"/>
        <v>0</v>
      </c>
      <c r="CD17" s="63"/>
      <c r="CE17" s="64"/>
      <c r="CF17" s="65"/>
      <c r="CG17" s="66">
        <f t="shared" si="80"/>
        <v>0</v>
      </c>
      <c r="CH17" s="67">
        <f t="shared" si="81"/>
        <v>0</v>
      </c>
      <c r="CI17" s="63"/>
      <c r="CJ17" s="64"/>
      <c r="CK17" s="65"/>
      <c r="CL17" s="66">
        <f t="shared" si="82"/>
        <v>0</v>
      </c>
      <c r="CM17" s="67">
        <f t="shared" si="83"/>
        <v>0</v>
      </c>
      <c r="CN17" s="63"/>
      <c r="CO17" s="64"/>
      <c r="CP17" s="65"/>
      <c r="CQ17" s="66">
        <f t="shared" si="84"/>
        <v>0</v>
      </c>
      <c r="CR17" s="67">
        <f t="shared" si="85"/>
        <v>0</v>
      </c>
    </row>
    <row r="18" spans="1:96" s="4" customFormat="1">
      <c r="A18" s="59">
        <f>SUMIF($I$5:$JI$5,"QTY*Equipment",$I18:$JI18)</f>
        <v>0</v>
      </c>
      <c r="B18" s="60">
        <f>SUMIF($I$5:$JI$5,"QTY*Install",$I18:$JI18)</f>
        <v>0</v>
      </c>
      <c r="C18" s="61"/>
      <c r="D18" s="62" t="s">
        <v>391</v>
      </c>
      <c r="E18" s="199" t="s">
        <v>561</v>
      </c>
      <c r="F18" s="232"/>
      <c r="G18" s="63"/>
      <c r="H18" s="64"/>
      <c r="I18" s="65"/>
      <c r="J18" s="66">
        <f t="shared" si="50"/>
        <v>0</v>
      </c>
      <c r="K18" s="67">
        <f t="shared" si="51"/>
        <v>0</v>
      </c>
      <c r="L18" s="63"/>
      <c r="M18" s="64"/>
      <c r="N18" s="65"/>
      <c r="O18" s="66">
        <f t="shared" si="52"/>
        <v>0</v>
      </c>
      <c r="P18" s="67">
        <f t="shared" si="53"/>
        <v>0</v>
      </c>
      <c r="Q18" s="63"/>
      <c r="R18" s="64"/>
      <c r="S18" s="65"/>
      <c r="T18" s="66">
        <f t="shared" si="54"/>
        <v>0</v>
      </c>
      <c r="U18" s="67">
        <f t="shared" si="55"/>
        <v>0</v>
      </c>
      <c r="V18" s="63"/>
      <c r="W18" s="64"/>
      <c r="X18" s="65"/>
      <c r="Y18" s="66">
        <f t="shared" si="56"/>
        <v>0</v>
      </c>
      <c r="Z18" s="67">
        <f t="shared" si="57"/>
        <v>0</v>
      </c>
      <c r="AA18" s="63"/>
      <c r="AB18" s="64"/>
      <c r="AC18" s="65"/>
      <c r="AD18" s="66">
        <f t="shared" si="58"/>
        <v>0</v>
      </c>
      <c r="AE18" s="67">
        <f t="shared" si="59"/>
        <v>0</v>
      </c>
      <c r="AF18" s="63"/>
      <c r="AG18" s="64"/>
      <c r="AH18" s="65"/>
      <c r="AI18" s="66">
        <f t="shared" si="60"/>
        <v>0</v>
      </c>
      <c r="AJ18" s="67">
        <f t="shared" si="61"/>
        <v>0</v>
      </c>
      <c r="AK18" s="63"/>
      <c r="AL18" s="64"/>
      <c r="AM18" s="65"/>
      <c r="AN18" s="66">
        <f t="shared" si="62"/>
        <v>0</v>
      </c>
      <c r="AO18" s="67">
        <f t="shared" si="63"/>
        <v>0</v>
      </c>
      <c r="AP18" s="63"/>
      <c r="AQ18" s="64"/>
      <c r="AR18" s="65"/>
      <c r="AS18" s="66">
        <f t="shared" si="64"/>
        <v>0</v>
      </c>
      <c r="AT18" s="67">
        <f t="shared" si="65"/>
        <v>0</v>
      </c>
      <c r="AU18" s="63"/>
      <c r="AV18" s="64"/>
      <c r="AW18" s="65"/>
      <c r="AX18" s="66">
        <f t="shared" si="66"/>
        <v>0</v>
      </c>
      <c r="AY18" s="67">
        <f t="shared" si="67"/>
        <v>0</v>
      </c>
      <c r="AZ18" s="63"/>
      <c r="BA18" s="64"/>
      <c r="BB18" s="65"/>
      <c r="BC18" s="66">
        <f t="shared" si="68"/>
        <v>0</v>
      </c>
      <c r="BD18" s="67">
        <f t="shared" si="69"/>
        <v>0</v>
      </c>
      <c r="BE18" s="63"/>
      <c r="BF18" s="64"/>
      <c r="BG18" s="65"/>
      <c r="BH18" s="66">
        <f t="shared" si="70"/>
        <v>0</v>
      </c>
      <c r="BI18" s="67">
        <f t="shared" si="71"/>
        <v>0</v>
      </c>
      <c r="BJ18" s="63"/>
      <c r="BK18" s="64"/>
      <c r="BL18" s="65"/>
      <c r="BM18" s="66">
        <f t="shared" si="72"/>
        <v>0</v>
      </c>
      <c r="BN18" s="67">
        <f t="shared" si="73"/>
        <v>0</v>
      </c>
      <c r="BO18" s="63"/>
      <c r="BP18" s="64"/>
      <c r="BQ18" s="65"/>
      <c r="BR18" s="66">
        <f t="shared" si="74"/>
        <v>0</v>
      </c>
      <c r="BS18" s="67">
        <f t="shared" si="75"/>
        <v>0</v>
      </c>
      <c r="BT18" s="63"/>
      <c r="BU18" s="64"/>
      <c r="BV18" s="65"/>
      <c r="BW18" s="66">
        <f t="shared" si="76"/>
        <v>0</v>
      </c>
      <c r="BX18" s="67">
        <f t="shared" si="77"/>
        <v>0</v>
      </c>
      <c r="BY18" s="63"/>
      <c r="BZ18" s="64"/>
      <c r="CA18" s="65"/>
      <c r="CB18" s="66">
        <f t="shared" si="78"/>
        <v>0</v>
      </c>
      <c r="CC18" s="67">
        <f t="shared" si="79"/>
        <v>0</v>
      </c>
      <c r="CD18" s="63"/>
      <c r="CE18" s="64"/>
      <c r="CF18" s="65"/>
      <c r="CG18" s="66">
        <f t="shared" si="80"/>
        <v>0</v>
      </c>
      <c r="CH18" s="67">
        <f t="shared" si="81"/>
        <v>0</v>
      </c>
      <c r="CI18" s="63"/>
      <c r="CJ18" s="64"/>
      <c r="CK18" s="65"/>
      <c r="CL18" s="66">
        <f t="shared" si="82"/>
        <v>0</v>
      </c>
      <c r="CM18" s="67">
        <f t="shared" si="83"/>
        <v>0</v>
      </c>
      <c r="CN18" s="63"/>
      <c r="CO18" s="64"/>
      <c r="CP18" s="65"/>
      <c r="CQ18" s="66">
        <f t="shared" si="84"/>
        <v>0</v>
      </c>
      <c r="CR18" s="67">
        <f t="shared" si="85"/>
        <v>0</v>
      </c>
    </row>
    <row r="19" spans="1:96" s="4" customFormat="1">
      <c r="A19" s="59">
        <f>SUMIF($I$5:$JI$5,"QTY*Equipment",$I19:$JI19)</f>
        <v>0</v>
      </c>
      <c r="B19" s="60">
        <f>SUMIF($I$5:$JI$5,"QTY*Install",$I19:$JI19)</f>
        <v>0</v>
      </c>
      <c r="C19" s="61"/>
      <c r="D19" s="62" t="s">
        <v>393</v>
      </c>
      <c r="E19" s="199" t="s">
        <v>389</v>
      </c>
      <c r="F19" s="232"/>
      <c r="G19" s="63"/>
      <c r="H19" s="64"/>
      <c r="I19" s="65"/>
      <c r="J19" s="66">
        <f t="shared" si="50"/>
        <v>0</v>
      </c>
      <c r="K19" s="67">
        <f t="shared" si="51"/>
        <v>0</v>
      </c>
      <c r="L19" s="63"/>
      <c r="M19" s="64"/>
      <c r="N19" s="65"/>
      <c r="O19" s="66">
        <f t="shared" si="52"/>
        <v>0</v>
      </c>
      <c r="P19" s="67">
        <f t="shared" si="53"/>
        <v>0</v>
      </c>
      <c r="Q19" s="63"/>
      <c r="R19" s="64"/>
      <c r="S19" s="65"/>
      <c r="T19" s="66">
        <f t="shared" si="54"/>
        <v>0</v>
      </c>
      <c r="U19" s="67">
        <f t="shared" si="55"/>
        <v>0</v>
      </c>
      <c r="V19" s="63"/>
      <c r="W19" s="64"/>
      <c r="X19" s="65"/>
      <c r="Y19" s="66">
        <f t="shared" si="56"/>
        <v>0</v>
      </c>
      <c r="Z19" s="67">
        <f t="shared" si="57"/>
        <v>0</v>
      </c>
      <c r="AA19" s="63"/>
      <c r="AB19" s="64"/>
      <c r="AC19" s="65"/>
      <c r="AD19" s="66">
        <f t="shared" si="58"/>
        <v>0</v>
      </c>
      <c r="AE19" s="67">
        <f t="shared" si="59"/>
        <v>0</v>
      </c>
      <c r="AF19" s="63"/>
      <c r="AG19" s="64"/>
      <c r="AH19" s="65"/>
      <c r="AI19" s="66">
        <f t="shared" si="60"/>
        <v>0</v>
      </c>
      <c r="AJ19" s="67">
        <f t="shared" si="61"/>
        <v>0</v>
      </c>
      <c r="AK19" s="63"/>
      <c r="AL19" s="64"/>
      <c r="AM19" s="65"/>
      <c r="AN19" s="66">
        <f t="shared" si="62"/>
        <v>0</v>
      </c>
      <c r="AO19" s="67">
        <f t="shared" si="63"/>
        <v>0</v>
      </c>
      <c r="AP19" s="63"/>
      <c r="AQ19" s="64"/>
      <c r="AR19" s="65"/>
      <c r="AS19" s="66">
        <f t="shared" si="64"/>
        <v>0</v>
      </c>
      <c r="AT19" s="67">
        <f t="shared" si="65"/>
        <v>0</v>
      </c>
      <c r="AU19" s="63"/>
      <c r="AV19" s="64"/>
      <c r="AW19" s="65"/>
      <c r="AX19" s="66">
        <f t="shared" si="66"/>
        <v>0</v>
      </c>
      <c r="AY19" s="67">
        <f t="shared" si="67"/>
        <v>0</v>
      </c>
      <c r="AZ19" s="63"/>
      <c r="BA19" s="64"/>
      <c r="BB19" s="65"/>
      <c r="BC19" s="66">
        <f t="shared" si="68"/>
        <v>0</v>
      </c>
      <c r="BD19" s="67">
        <f t="shared" si="69"/>
        <v>0</v>
      </c>
      <c r="BE19" s="63"/>
      <c r="BF19" s="64"/>
      <c r="BG19" s="65"/>
      <c r="BH19" s="66">
        <f t="shared" si="70"/>
        <v>0</v>
      </c>
      <c r="BI19" s="67">
        <f t="shared" si="71"/>
        <v>0</v>
      </c>
      <c r="BJ19" s="63"/>
      <c r="BK19" s="64"/>
      <c r="BL19" s="65"/>
      <c r="BM19" s="66">
        <f t="shared" si="72"/>
        <v>0</v>
      </c>
      <c r="BN19" s="67">
        <f t="shared" si="73"/>
        <v>0</v>
      </c>
      <c r="BO19" s="63"/>
      <c r="BP19" s="64"/>
      <c r="BQ19" s="65"/>
      <c r="BR19" s="66">
        <f t="shared" si="74"/>
        <v>0</v>
      </c>
      <c r="BS19" s="67">
        <f t="shared" si="75"/>
        <v>0</v>
      </c>
      <c r="BT19" s="63"/>
      <c r="BU19" s="64"/>
      <c r="BV19" s="65"/>
      <c r="BW19" s="66">
        <f t="shared" si="76"/>
        <v>0</v>
      </c>
      <c r="BX19" s="67">
        <f t="shared" si="77"/>
        <v>0</v>
      </c>
      <c r="BY19" s="63"/>
      <c r="BZ19" s="64"/>
      <c r="CA19" s="65"/>
      <c r="CB19" s="66">
        <f t="shared" si="78"/>
        <v>0</v>
      </c>
      <c r="CC19" s="67">
        <f t="shared" si="79"/>
        <v>0</v>
      </c>
      <c r="CD19" s="63"/>
      <c r="CE19" s="64"/>
      <c r="CF19" s="65"/>
      <c r="CG19" s="66">
        <f t="shared" si="80"/>
        <v>0</v>
      </c>
      <c r="CH19" s="67">
        <f t="shared" si="81"/>
        <v>0</v>
      </c>
      <c r="CI19" s="63"/>
      <c r="CJ19" s="64"/>
      <c r="CK19" s="65"/>
      <c r="CL19" s="66">
        <f t="shared" si="82"/>
        <v>0</v>
      </c>
      <c r="CM19" s="67">
        <f t="shared" si="83"/>
        <v>0</v>
      </c>
      <c r="CN19" s="63"/>
      <c r="CO19" s="64"/>
      <c r="CP19" s="65"/>
      <c r="CQ19" s="66">
        <f t="shared" si="84"/>
        <v>0</v>
      </c>
      <c r="CR19" s="67">
        <f t="shared" si="85"/>
        <v>0</v>
      </c>
    </row>
    <row r="20" spans="1:96" s="4" customFormat="1">
      <c r="A20" s="59">
        <f>SUMIF($I$5:$JI$5,"QTY*Equipment",$I20:$JI20)</f>
        <v>0</v>
      </c>
      <c r="B20" s="60">
        <f>SUMIF($I$5:$JI$5,"QTY*Install",$I20:$JI20)</f>
        <v>0</v>
      </c>
      <c r="C20" s="61"/>
      <c r="D20" s="62" t="s">
        <v>394</v>
      </c>
      <c r="E20" s="199" t="s">
        <v>392</v>
      </c>
      <c r="F20" s="232"/>
      <c r="G20" s="63"/>
      <c r="H20" s="64"/>
      <c r="I20" s="65"/>
      <c r="J20" s="66">
        <f>I20*G20</f>
        <v>0</v>
      </c>
      <c r="K20" s="67">
        <f>I20*H20</f>
        <v>0</v>
      </c>
      <c r="L20" s="63"/>
      <c r="M20" s="64"/>
      <c r="N20" s="65"/>
      <c r="O20" s="66">
        <f>N20*L20</f>
        <v>0</v>
      </c>
      <c r="P20" s="67">
        <f>N20*M20</f>
        <v>0</v>
      </c>
      <c r="Q20" s="63"/>
      <c r="R20" s="64"/>
      <c r="S20" s="65"/>
      <c r="T20" s="66">
        <f>S20*Q20</f>
        <v>0</v>
      </c>
      <c r="U20" s="67">
        <f>S20*R20</f>
        <v>0</v>
      </c>
      <c r="V20" s="63"/>
      <c r="W20" s="64"/>
      <c r="X20" s="65"/>
      <c r="Y20" s="66">
        <f>X20*V20</f>
        <v>0</v>
      </c>
      <c r="Z20" s="67">
        <f>X20*W20</f>
        <v>0</v>
      </c>
      <c r="AA20" s="63"/>
      <c r="AB20" s="64"/>
      <c r="AC20" s="65"/>
      <c r="AD20" s="66">
        <f t="shared" si="58"/>
        <v>0</v>
      </c>
      <c r="AE20" s="67">
        <f t="shared" si="59"/>
        <v>0</v>
      </c>
      <c r="AF20" s="63"/>
      <c r="AG20" s="64"/>
      <c r="AH20" s="65"/>
      <c r="AI20" s="66">
        <f t="shared" si="60"/>
        <v>0</v>
      </c>
      <c r="AJ20" s="67">
        <f t="shared" si="61"/>
        <v>0</v>
      </c>
      <c r="AK20" s="63"/>
      <c r="AL20" s="64"/>
      <c r="AM20" s="65"/>
      <c r="AN20" s="66">
        <f t="shared" si="62"/>
        <v>0</v>
      </c>
      <c r="AO20" s="67">
        <f t="shared" si="63"/>
        <v>0</v>
      </c>
      <c r="AP20" s="63"/>
      <c r="AQ20" s="64"/>
      <c r="AR20" s="65"/>
      <c r="AS20" s="66">
        <f t="shared" si="64"/>
        <v>0</v>
      </c>
      <c r="AT20" s="67">
        <f t="shared" si="65"/>
        <v>0</v>
      </c>
      <c r="AU20" s="63"/>
      <c r="AV20" s="64"/>
      <c r="AW20" s="65"/>
      <c r="AX20" s="66">
        <f t="shared" si="66"/>
        <v>0</v>
      </c>
      <c r="AY20" s="67">
        <f t="shared" si="67"/>
        <v>0</v>
      </c>
      <c r="AZ20" s="63"/>
      <c r="BA20" s="64"/>
      <c r="BB20" s="65"/>
      <c r="BC20" s="66">
        <f t="shared" si="68"/>
        <v>0</v>
      </c>
      <c r="BD20" s="67">
        <f t="shared" si="69"/>
        <v>0</v>
      </c>
      <c r="BE20" s="63"/>
      <c r="BF20" s="64"/>
      <c r="BG20" s="65"/>
      <c r="BH20" s="66">
        <f t="shared" si="70"/>
        <v>0</v>
      </c>
      <c r="BI20" s="67">
        <f t="shared" si="71"/>
        <v>0</v>
      </c>
      <c r="BJ20" s="63"/>
      <c r="BK20" s="64"/>
      <c r="BL20" s="65"/>
      <c r="BM20" s="66">
        <f t="shared" si="72"/>
        <v>0</v>
      </c>
      <c r="BN20" s="67">
        <f t="shared" si="73"/>
        <v>0</v>
      </c>
      <c r="BO20" s="63"/>
      <c r="BP20" s="64"/>
      <c r="BQ20" s="65"/>
      <c r="BR20" s="66">
        <f t="shared" si="74"/>
        <v>0</v>
      </c>
      <c r="BS20" s="67">
        <f t="shared" si="75"/>
        <v>0</v>
      </c>
      <c r="BT20" s="63"/>
      <c r="BU20" s="64"/>
      <c r="BV20" s="65"/>
      <c r="BW20" s="66">
        <f t="shared" si="76"/>
        <v>0</v>
      </c>
      <c r="BX20" s="67">
        <f t="shared" si="77"/>
        <v>0</v>
      </c>
      <c r="BY20" s="63"/>
      <c r="BZ20" s="64"/>
      <c r="CA20" s="65"/>
      <c r="CB20" s="66">
        <f t="shared" si="78"/>
        <v>0</v>
      </c>
      <c r="CC20" s="67">
        <f t="shared" si="79"/>
        <v>0</v>
      </c>
      <c r="CD20" s="63"/>
      <c r="CE20" s="64"/>
      <c r="CF20" s="65"/>
      <c r="CG20" s="66">
        <f t="shared" si="80"/>
        <v>0</v>
      </c>
      <c r="CH20" s="67">
        <f t="shared" si="81"/>
        <v>0</v>
      </c>
      <c r="CI20" s="63"/>
      <c r="CJ20" s="64"/>
      <c r="CK20" s="65"/>
      <c r="CL20" s="66">
        <f t="shared" si="82"/>
        <v>0</v>
      </c>
      <c r="CM20" s="67">
        <f t="shared" si="83"/>
        <v>0</v>
      </c>
      <c r="CN20" s="63"/>
      <c r="CO20" s="64"/>
      <c r="CP20" s="65"/>
      <c r="CQ20" s="66">
        <f t="shared" si="84"/>
        <v>0</v>
      </c>
      <c r="CR20" s="67">
        <f t="shared" si="85"/>
        <v>0</v>
      </c>
    </row>
    <row r="21" spans="1:96" s="4" customFormat="1">
      <c r="A21" s="59">
        <f>SUMIF($I$5:$JI$5,"QTY*Equipment",$I21:$JI21)</f>
        <v>0</v>
      </c>
      <c r="B21" s="60">
        <f>SUMIF($I$5:$JI$5,"QTY*Install",$I21:$JI21)</f>
        <v>0</v>
      </c>
      <c r="C21" s="61"/>
      <c r="D21" s="62" t="s">
        <v>396</v>
      </c>
      <c r="E21" s="199" t="s">
        <v>395</v>
      </c>
      <c r="F21" s="232"/>
      <c r="G21" s="63"/>
      <c r="H21" s="64"/>
      <c r="I21" s="65"/>
      <c r="J21" s="66">
        <f t="shared" ref="J21:J23" si="86">I21*G21</f>
        <v>0</v>
      </c>
      <c r="K21" s="67">
        <f t="shared" ref="K21:K23" si="87">I21*H21</f>
        <v>0</v>
      </c>
      <c r="L21" s="63"/>
      <c r="M21" s="64"/>
      <c r="N21" s="65"/>
      <c r="O21" s="66">
        <f t="shared" ref="O21:O23" si="88">N21*L21</f>
        <v>0</v>
      </c>
      <c r="P21" s="67">
        <f t="shared" ref="P21:P23" si="89">N21*M21</f>
        <v>0</v>
      </c>
      <c r="Q21" s="63"/>
      <c r="R21" s="64"/>
      <c r="S21" s="65"/>
      <c r="T21" s="66">
        <f t="shared" ref="T21:T23" si="90">S21*Q21</f>
        <v>0</v>
      </c>
      <c r="U21" s="67">
        <f t="shared" ref="U21:U23" si="91">S21*R21</f>
        <v>0</v>
      </c>
      <c r="V21" s="63"/>
      <c r="W21" s="64"/>
      <c r="X21" s="65"/>
      <c r="Y21" s="66">
        <f t="shared" ref="Y21:Y23" si="92">X21*V21</f>
        <v>0</v>
      </c>
      <c r="Z21" s="67">
        <f t="shared" ref="Z21:Z23" si="93">X21*W21</f>
        <v>0</v>
      </c>
      <c r="AA21" s="63"/>
      <c r="AB21" s="64"/>
      <c r="AC21" s="65"/>
      <c r="AD21" s="66">
        <f t="shared" si="58"/>
        <v>0</v>
      </c>
      <c r="AE21" s="67">
        <f t="shared" si="59"/>
        <v>0</v>
      </c>
      <c r="AF21" s="63"/>
      <c r="AG21" s="64"/>
      <c r="AH21" s="65"/>
      <c r="AI21" s="66">
        <f t="shared" si="60"/>
        <v>0</v>
      </c>
      <c r="AJ21" s="67">
        <f t="shared" si="61"/>
        <v>0</v>
      </c>
      <c r="AK21" s="63"/>
      <c r="AL21" s="64"/>
      <c r="AM21" s="65"/>
      <c r="AN21" s="66">
        <f t="shared" si="62"/>
        <v>0</v>
      </c>
      <c r="AO21" s="67">
        <f t="shared" si="63"/>
        <v>0</v>
      </c>
      <c r="AP21" s="63"/>
      <c r="AQ21" s="64"/>
      <c r="AR21" s="65"/>
      <c r="AS21" s="66">
        <f t="shared" si="64"/>
        <v>0</v>
      </c>
      <c r="AT21" s="67">
        <f t="shared" si="65"/>
        <v>0</v>
      </c>
      <c r="AU21" s="63"/>
      <c r="AV21" s="64"/>
      <c r="AW21" s="65"/>
      <c r="AX21" s="66">
        <f t="shared" si="66"/>
        <v>0</v>
      </c>
      <c r="AY21" s="67">
        <f t="shared" si="67"/>
        <v>0</v>
      </c>
      <c r="AZ21" s="63"/>
      <c r="BA21" s="64"/>
      <c r="BB21" s="65"/>
      <c r="BC21" s="66">
        <f t="shared" si="68"/>
        <v>0</v>
      </c>
      <c r="BD21" s="67">
        <f t="shared" si="69"/>
        <v>0</v>
      </c>
      <c r="BE21" s="63"/>
      <c r="BF21" s="64"/>
      <c r="BG21" s="65"/>
      <c r="BH21" s="66">
        <f t="shared" si="70"/>
        <v>0</v>
      </c>
      <c r="BI21" s="67">
        <f t="shared" si="71"/>
        <v>0</v>
      </c>
      <c r="BJ21" s="63"/>
      <c r="BK21" s="64"/>
      <c r="BL21" s="65"/>
      <c r="BM21" s="66">
        <f t="shared" si="72"/>
        <v>0</v>
      </c>
      <c r="BN21" s="67">
        <f t="shared" si="73"/>
        <v>0</v>
      </c>
      <c r="BO21" s="63"/>
      <c r="BP21" s="64"/>
      <c r="BQ21" s="65"/>
      <c r="BR21" s="66">
        <f t="shared" si="74"/>
        <v>0</v>
      </c>
      <c r="BS21" s="67">
        <f t="shared" si="75"/>
        <v>0</v>
      </c>
      <c r="BT21" s="63"/>
      <c r="BU21" s="64"/>
      <c r="BV21" s="65"/>
      <c r="BW21" s="66">
        <f t="shared" si="76"/>
        <v>0</v>
      </c>
      <c r="BX21" s="67">
        <f t="shared" si="77"/>
        <v>0</v>
      </c>
      <c r="BY21" s="63"/>
      <c r="BZ21" s="64"/>
      <c r="CA21" s="65"/>
      <c r="CB21" s="66">
        <f t="shared" si="78"/>
        <v>0</v>
      </c>
      <c r="CC21" s="67">
        <f t="shared" si="79"/>
        <v>0</v>
      </c>
      <c r="CD21" s="63"/>
      <c r="CE21" s="64"/>
      <c r="CF21" s="65"/>
      <c r="CG21" s="66">
        <f t="shared" si="80"/>
        <v>0</v>
      </c>
      <c r="CH21" s="67">
        <f t="shared" si="81"/>
        <v>0</v>
      </c>
      <c r="CI21" s="63"/>
      <c r="CJ21" s="64"/>
      <c r="CK21" s="65"/>
      <c r="CL21" s="66">
        <f t="shared" si="82"/>
        <v>0</v>
      </c>
      <c r="CM21" s="67">
        <f t="shared" si="83"/>
        <v>0</v>
      </c>
      <c r="CN21" s="63"/>
      <c r="CO21" s="64"/>
      <c r="CP21" s="65"/>
      <c r="CQ21" s="66">
        <f t="shared" si="84"/>
        <v>0</v>
      </c>
      <c r="CR21" s="67">
        <f t="shared" si="85"/>
        <v>0</v>
      </c>
    </row>
    <row r="22" spans="1:96" s="4" customFormat="1">
      <c r="A22" s="59">
        <f>SUMIF($I$5:$JI$5,"QTY*Equipment",$I22:$JI22)</f>
        <v>0</v>
      </c>
      <c r="B22" s="60">
        <f>SUMIF($I$5:$JI$5,"QTY*Install",$I22:$JI22)</f>
        <v>0</v>
      </c>
      <c r="C22" s="61"/>
      <c r="D22" s="62" t="s">
        <v>397</v>
      </c>
      <c r="E22" s="199" t="s">
        <v>570</v>
      </c>
      <c r="F22" s="232"/>
      <c r="G22" s="63"/>
      <c r="H22" s="64"/>
      <c r="I22" s="65"/>
      <c r="J22" s="66">
        <f t="shared" si="86"/>
        <v>0</v>
      </c>
      <c r="K22" s="67">
        <f t="shared" si="87"/>
        <v>0</v>
      </c>
      <c r="L22" s="63"/>
      <c r="M22" s="64"/>
      <c r="N22" s="65"/>
      <c r="O22" s="66">
        <f t="shared" si="88"/>
        <v>0</v>
      </c>
      <c r="P22" s="67">
        <f t="shared" si="89"/>
        <v>0</v>
      </c>
      <c r="Q22" s="63"/>
      <c r="R22" s="64"/>
      <c r="S22" s="65"/>
      <c r="T22" s="66">
        <f t="shared" si="90"/>
        <v>0</v>
      </c>
      <c r="U22" s="67">
        <f t="shared" si="91"/>
        <v>0</v>
      </c>
      <c r="V22" s="63"/>
      <c r="W22" s="64"/>
      <c r="X22" s="65"/>
      <c r="Y22" s="66">
        <f t="shared" si="92"/>
        <v>0</v>
      </c>
      <c r="Z22" s="67">
        <f t="shared" si="93"/>
        <v>0</v>
      </c>
      <c r="AA22" s="63"/>
      <c r="AB22" s="64"/>
      <c r="AC22" s="65"/>
      <c r="AD22" s="66">
        <f t="shared" si="58"/>
        <v>0</v>
      </c>
      <c r="AE22" s="67">
        <f t="shared" si="59"/>
        <v>0</v>
      </c>
      <c r="AF22" s="63"/>
      <c r="AG22" s="64"/>
      <c r="AH22" s="65"/>
      <c r="AI22" s="66">
        <f t="shared" si="60"/>
        <v>0</v>
      </c>
      <c r="AJ22" s="67">
        <f t="shared" si="61"/>
        <v>0</v>
      </c>
      <c r="AK22" s="63"/>
      <c r="AL22" s="64"/>
      <c r="AM22" s="65"/>
      <c r="AN22" s="66">
        <f t="shared" si="62"/>
        <v>0</v>
      </c>
      <c r="AO22" s="67">
        <f t="shared" si="63"/>
        <v>0</v>
      </c>
      <c r="AP22" s="63"/>
      <c r="AQ22" s="64"/>
      <c r="AR22" s="65"/>
      <c r="AS22" s="66">
        <f t="shared" si="64"/>
        <v>0</v>
      </c>
      <c r="AT22" s="67">
        <f t="shared" si="65"/>
        <v>0</v>
      </c>
      <c r="AU22" s="63"/>
      <c r="AV22" s="64"/>
      <c r="AW22" s="65"/>
      <c r="AX22" s="66">
        <f t="shared" si="66"/>
        <v>0</v>
      </c>
      <c r="AY22" s="67">
        <f t="shared" si="67"/>
        <v>0</v>
      </c>
      <c r="AZ22" s="63"/>
      <c r="BA22" s="64"/>
      <c r="BB22" s="65"/>
      <c r="BC22" s="66">
        <f t="shared" si="68"/>
        <v>0</v>
      </c>
      <c r="BD22" s="67">
        <f t="shared" si="69"/>
        <v>0</v>
      </c>
      <c r="BE22" s="63"/>
      <c r="BF22" s="64"/>
      <c r="BG22" s="65"/>
      <c r="BH22" s="66">
        <f t="shared" si="70"/>
        <v>0</v>
      </c>
      <c r="BI22" s="67">
        <f t="shared" si="71"/>
        <v>0</v>
      </c>
      <c r="BJ22" s="63"/>
      <c r="BK22" s="64"/>
      <c r="BL22" s="65"/>
      <c r="BM22" s="66">
        <f t="shared" si="72"/>
        <v>0</v>
      </c>
      <c r="BN22" s="67">
        <f t="shared" si="73"/>
        <v>0</v>
      </c>
      <c r="BO22" s="63"/>
      <c r="BP22" s="64"/>
      <c r="BQ22" s="65"/>
      <c r="BR22" s="66">
        <f t="shared" si="74"/>
        <v>0</v>
      </c>
      <c r="BS22" s="67">
        <f t="shared" si="75"/>
        <v>0</v>
      </c>
      <c r="BT22" s="63"/>
      <c r="BU22" s="64"/>
      <c r="BV22" s="65"/>
      <c r="BW22" s="66">
        <f t="shared" si="76"/>
        <v>0</v>
      </c>
      <c r="BX22" s="67">
        <f t="shared" si="77"/>
        <v>0</v>
      </c>
      <c r="BY22" s="63"/>
      <c r="BZ22" s="64"/>
      <c r="CA22" s="65"/>
      <c r="CB22" s="66">
        <f t="shared" si="78"/>
        <v>0</v>
      </c>
      <c r="CC22" s="67">
        <f t="shared" si="79"/>
        <v>0</v>
      </c>
      <c r="CD22" s="63"/>
      <c r="CE22" s="64"/>
      <c r="CF22" s="65"/>
      <c r="CG22" s="66">
        <f t="shared" si="80"/>
        <v>0</v>
      </c>
      <c r="CH22" s="67">
        <f t="shared" si="81"/>
        <v>0</v>
      </c>
      <c r="CI22" s="63"/>
      <c r="CJ22" s="64"/>
      <c r="CK22" s="65"/>
      <c r="CL22" s="66">
        <f t="shared" si="82"/>
        <v>0</v>
      </c>
      <c r="CM22" s="67">
        <f t="shared" si="83"/>
        <v>0</v>
      </c>
      <c r="CN22" s="63"/>
      <c r="CO22" s="64"/>
      <c r="CP22" s="65"/>
      <c r="CQ22" s="66">
        <f t="shared" si="84"/>
        <v>0</v>
      </c>
      <c r="CR22" s="67">
        <f t="shared" si="85"/>
        <v>0</v>
      </c>
    </row>
    <row r="23" spans="1:96" s="4" customFormat="1">
      <c r="A23" s="59">
        <f>SUMIF($I$5:$JI$5,"QTY*Equipment",$I23:$JI23)</f>
        <v>0</v>
      </c>
      <c r="B23" s="60">
        <f>SUMIF($I$5:$JI$5,"QTY*Install",$I23:$JI23)</f>
        <v>0</v>
      </c>
      <c r="C23" s="61"/>
      <c r="D23" s="62" t="s">
        <v>398</v>
      </c>
      <c r="E23" s="68"/>
      <c r="F23" s="232"/>
      <c r="G23" s="63"/>
      <c r="H23" s="64"/>
      <c r="I23" s="65"/>
      <c r="J23" s="66">
        <f t="shared" si="86"/>
        <v>0</v>
      </c>
      <c r="K23" s="67">
        <f t="shared" si="87"/>
        <v>0</v>
      </c>
      <c r="L23" s="63"/>
      <c r="M23" s="64"/>
      <c r="N23" s="65"/>
      <c r="O23" s="66">
        <f t="shared" si="88"/>
        <v>0</v>
      </c>
      <c r="P23" s="67">
        <f t="shared" si="89"/>
        <v>0</v>
      </c>
      <c r="Q23" s="63"/>
      <c r="R23" s="64"/>
      <c r="S23" s="65"/>
      <c r="T23" s="66">
        <f t="shared" si="90"/>
        <v>0</v>
      </c>
      <c r="U23" s="67">
        <f t="shared" si="91"/>
        <v>0</v>
      </c>
      <c r="V23" s="63"/>
      <c r="W23" s="64"/>
      <c r="X23" s="65"/>
      <c r="Y23" s="66">
        <f t="shared" si="92"/>
        <v>0</v>
      </c>
      <c r="Z23" s="67">
        <f t="shared" si="93"/>
        <v>0</v>
      </c>
      <c r="AA23" s="63"/>
      <c r="AB23" s="64"/>
      <c r="AC23" s="65"/>
      <c r="AD23" s="66">
        <f t="shared" si="58"/>
        <v>0</v>
      </c>
      <c r="AE23" s="67">
        <f t="shared" si="59"/>
        <v>0</v>
      </c>
      <c r="AF23" s="63"/>
      <c r="AG23" s="64"/>
      <c r="AH23" s="65"/>
      <c r="AI23" s="66">
        <f t="shared" si="60"/>
        <v>0</v>
      </c>
      <c r="AJ23" s="67">
        <f t="shared" si="61"/>
        <v>0</v>
      </c>
      <c r="AK23" s="63"/>
      <c r="AL23" s="64"/>
      <c r="AM23" s="65"/>
      <c r="AN23" s="66">
        <f t="shared" si="62"/>
        <v>0</v>
      </c>
      <c r="AO23" s="67">
        <f t="shared" si="63"/>
        <v>0</v>
      </c>
      <c r="AP23" s="63"/>
      <c r="AQ23" s="64"/>
      <c r="AR23" s="65"/>
      <c r="AS23" s="66">
        <f t="shared" si="64"/>
        <v>0</v>
      </c>
      <c r="AT23" s="67">
        <f t="shared" si="65"/>
        <v>0</v>
      </c>
      <c r="AU23" s="63"/>
      <c r="AV23" s="64"/>
      <c r="AW23" s="65"/>
      <c r="AX23" s="66">
        <f t="shared" si="66"/>
        <v>0</v>
      </c>
      <c r="AY23" s="67">
        <f t="shared" si="67"/>
        <v>0</v>
      </c>
      <c r="AZ23" s="63"/>
      <c r="BA23" s="64"/>
      <c r="BB23" s="65"/>
      <c r="BC23" s="66">
        <f t="shared" si="68"/>
        <v>0</v>
      </c>
      <c r="BD23" s="67">
        <f t="shared" si="69"/>
        <v>0</v>
      </c>
      <c r="BE23" s="63"/>
      <c r="BF23" s="64"/>
      <c r="BG23" s="65"/>
      <c r="BH23" s="66">
        <f t="shared" si="70"/>
        <v>0</v>
      </c>
      <c r="BI23" s="67">
        <f t="shared" si="71"/>
        <v>0</v>
      </c>
      <c r="BJ23" s="63"/>
      <c r="BK23" s="64"/>
      <c r="BL23" s="65"/>
      <c r="BM23" s="66">
        <f t="shared" si="72"/>
        <v>0</v>
      </c>
      <c r="BN23" s="67">
        <f t="shared" si="73"/>
        <v>0</v>
      </c>
      <c r="BO23" s="63"/>
      <c r="BP23" s="64"/>
      <c r="BQ23" s="65"/>
      <c r="BR23" s="66">
        <f t="shared" si="74"/>
        <v>0</v>
      </c>
      <c r="BS23" s="67">
        <f t="shared" si="75"/>
        <v>0</v>
      </c>
      <c r="BT23" s="63"/>
      <c r="BU23" s="64"/>
      <c r="BV23" s="65"/>
      <c r="BW23" s="66">
        <f t="shared" si="76"/>
        <v>0</v>
      </c>
      <c r="BX23" s="67">
        <f t="shared" si="77"/>
        <v>0</v>
      </c>
      <c r="BY23" s="63"/>
      <c r="BZ23" s="64"/>
      <c r="CA23" s="65"/>
      <c r="CB23" s="66">
        <f t="shared" si="78"/>
        <v>0</v>
      </c>
      <c r="CC23" s="67">
        <f t="shared" si="79"/>
        <v>0</v>
      </c>
      <c r="CD23" s="63"/>
      <c r="CE23" s="64"/>
      <c r="CF23" s="65"/>
      <c r="CG23" s="66">
        <f t="shared" si="80"/>
        <v>0</v>
      </c>
      <c r="CH23" s="67">
        <f t="shared" si="81"/>
        <v>0</v>
      </c>
      <c r="CI23" s="63"/>
      <c r="CJ23" s="64"/>
      <c r="CK23" s="65"/>
      <c r="CL23" s="66">
        <f t="shared" si="82"/>
        <v>0</v>
      </c>
      <c r="CM23" s="67">
        <f t="shared" si="83"/>
        <v>0</v>
      </c>
      <c r="CN23" s="63"/>
      <c r="CO23" s="64"/>
      <c r="CP23" s="65"/>
      <c r="CQ23" s="66">
        <f t="shared" si="84"/>
        <v>0</v>
      </c>
      <c r="CR23" s="67">
        <f t="shared" si="85"/>
        <v>0</v>
      </c>
    </row>
    <row r="24" spans="1:96" s="4" customFormat="1">
      <c r="A24" s="59">
        <f>SUMIF($I$5:$JI$5,"QTY*Equipment",$I24:$JI24)</f>
        <v>0</v>
      </c>
      <c r="B24" s="60">
        <f>SUMIF($I$5:$JI$5,"QTY*Install",$I24:$JI24)</f>
        <v>0</v>
      </c>
      <c r="C24" s="61"/>
      <c r="D24" s="62" t="s">
        <v>575</v>
      </c>
      <c r="E24" s="68"/>
      <c r="F24" s="232"/>
      <c r="G24" s="63"/>
      <c r="H24" s="64"/>
      <c r="I24" s="65"/>
      <c r="J24" s="66">
        <f>I24*G24</f>
        <v>0</v>
      </c>
      <c r="K24" s="67">
        <f>I24*H24</f>
        <v>0</v>
      </c>
      <c r="L24" s="63"/>
      <c r="M24" s="64"/>
      <c r="N24" s="65"/>
      <c r="O24" s="66">
        <f>N24*L24</f>
        <v>0</v>
      </c>
      <c r="P24" s="67">
        <f>N24*M24</f>
        <v>0</v>
      </c>
      <c r="Q24" s="63"/>
      <c r="R24" s="64"/>
      <c r="S24" s="65"/>
      <c r="T24" s="66">
        <f>S24*Q24</f>
        <v>0</v>
      </c>
      <c r="U24" s="67">
        <f>S24*R24</f>
        <v>0</v>
      </c>
      <c r="V24" s="63"/>
      <c r="W24" s="64"/>
      <c r="X24" s="65"/>
      <c r="Y24" s="66">
        <f>X24*V24</f>
        <v>0</v>
      </c>
      <c r="Z24" s="67">
        <f>X24*W24</f>
        <v>0</v>
      </c>
      <c r="AA24" s="63"/>
      <c r="AB24" s="64"/>
      <c r="AC24" s="65"/>
      <c r="AD24" s="66">
        <f t="shared" si="58"/>
        <v>0</v>
      </c>
      <c r="AE24" s="67">
        <f t="shared" si="59"/>
        <v>0</v>
      </c>
      <c r="AF24" s="63"/>
      <c r="AG24" s="64"/>
      <c r="AH24" s="65"/>
      <c r="AI24" s="66">
        <f t="shared" si="60"/>
        <v>0</v>
      </c>
      <c r="AJ24" s="67">
        <f t="shared" si="61"/>
        <v>0</v>
      </c>
      <c r="AK24" s="63"/>
      <c r="AL24" s="64"/>
      <c r="AM24" s="65"/>
      <c r="AN24" s="66">
        <f t="shared" si="62"/>
        <v>0</v>
      </c>
      <c r="AO24" s="67">
        <f t="shared" si="63"/>
        <v>0</v>
      </c>
      <c r="AP24" s="63"/>
      <c r="AQ24" s="64"/>
      <c r="AR24" s="65"/>
      <c r="AS24" s="66">
        <f t="shared" si="64"/>
        <v>0</v>
      </c>
      <c r="AT24" s="67">
        <f t="shared" si="65"/>
        <v>0</v>
      </c>
      <c r="AU24" s="63"/>
      <c r="AV24" s="64"/>
      <c r="AW24" s="65"/>
      <c r="AX24" s="66">
        <f t="shared" si="66"/>
        <v>0</v>
      </c>
      <c r="AY24" s="67">
        <f t="shared" si="67"/>
        <v>0</v>
      </c>
      <c r="AZ24" s="63"/>
      <c r="BA24" s="64"/>
      <c r="BB24" s="65"/>
      <c r="BC24" s="66">
        <f t="shared" si="68"/>
        <v>0</v>
      </c>
      <c r="BD24" s="67">
        <f t="shared" si="69"/>
        <v>0</v>
      </c>
      <c r="BE24" s="63"/>
      <c r="BF24" s="64"/>
      <c r="BG24" s="65"/>
      <c r="BH24" s="66">
        <f t="shared" si="70"/>
        <v>0</v>
      </c>
      <c r="BI24" s="67">
        <f t="shared" si="71"/>
        <v>0</v>
      </c>
      <c r="BJ24" s="63"/>
      <c r="BK24" s="64"/>
      <c r="BL24" s="65"/>
      <c r="BM24" s="66">
        <f t="shared" si="72"/>
        <v>0</v>
      </c>
      <c r="BN24" s="67">
        <f t="shared" si="73"/>
        <v>0</v>
      </c>
      <c r="BO24" s="63"/>
      <c r="BP24" s="64"/>
      <c r="BQ24" s="65"/>
      <c r="BR24" s="66">
        <f t="shared" si="74"/>
        <v>0</v>
      </c>
      <c r="BS24" s="67">
        <f t="shared" si="75"/>
        <v>0</v>
      </c>
      <c r="BT24" s="63"/>
      <c r="BU24" s="64"/>
      <c r="BV24" s="65"/>
      <c r="BW24" s="66">
        <f t="shared" si="76"/>
        <v>0</v>
      </c>
      <c r="BX24" s="67">
        <f t="shared" si="77"/>
        <v>0</v>
      </c>
      <c r="BY24" s="63"/>
      <c r="BZ24" s="64"/>
      <c r="CA24" s="65"/>
      <c r="CB24" s="66">
        <f t="shared" si="78"/>
        <v>0</v>
      </c>
      <c r="CC24" s="67">
        <f t="shared" si="79"/>
        <v>0</v>
      </c>
      <c r="CD24" s="63"/>
      <c r="CE24" s="64"/>
      <c r="CF24" s="65"/>
      <c r="CG24" s="66">
        <f t="shared" si="80"/>
        <v>0</v>
      </c>
      <c r="CH24" s="67">
        <f t="shared" si="81"/>
        <v>0</v>
      </c>
      <c r="CI24" s="63"/>
      <c r="CJ24" s="64"/>
      <c r="CK24" s="65"/>
      <c r="CL24" s="66">
        <f t="shared" si="82"/>
        <v>0</v>
      </c>
      <c r="CM24" s="67">
        <f t="shared" si="83"/>
        <v>0</v>
      </c>
      <c r="CN24" s="63"/>
      <c r="CO24" s="64"/>
      <c r="CP24" s="65"/>
      <c r="CQ24" s="66">
        <f t="shared" si="84"/>
        <v>0</v>
      </c>
      <c r="CR24" s="67">
        <f t="shared" si="85"/>
        <v>0</v>
      </c>
    </row>
    <row r="25" spans="1:96" s="4" customFormat="1">
      <c r="A25" s="59">
        <f>SUMIF($I$5:$JI$5,"QTY*Equipment",$I25:$JI25)</f>
        <v>0</v>
      </c>
      <c r="B25" s="60">
        <f>SUMIF($I$5:$JI$5,"QTY*Install",$I25:$JI25)</f>
        <v>0</v>
      </c>
      <c r="C25" s="61"/>
      <c r="D25" s="62" t="s">
        <v>576</v>
      </c>
      <c r="E25" s="68"/>
      <c r="F25" s="232"/>
      <c r="G25" s="63"/>
      <c r="H25" s="64"/>
      <c r="I25" s="65"/>
      <c r="J25" s="66">
        <f t="shared" ref="J25" si="94">I25*G25</f>
        <v>0</v>
      </c>
      <c r="K25" s="67">
        <f t="shared" ref="K25" si="95">I25*H25</f>
        <v>0</v>
      </c>
      <c r="L25" s="63"/>
      <c r="M25" s="64"/>
      <c r="N25" s="65"/>
      <c r="O25" s="66">
        <f t="shared" ref="O25" si="96">N25*L25</f>
        <v>0</v>
      </c>
      <c r="P25" s="67">
        <f t="shared" ref="P25" si="97">N25*M25</f>
        <v>0</v>
      </c>
      <c r="Q25" s="63"/>
      <c r="R25" s="64"/>
      <c r="S25" s="65"/>
      <c r="T25" s="66">
        <f t="shared" ref="T25" si="98">S25*Q25</f>
        <v>0</v>
      </c>
      <c r="U25" s="67">
        <f t="shared" ref="U25" si="99">S25*R25</f>
        <v>0</v>
      </c>
      <c r="V25" s="63"/>
      <c r="W25" s="64"/>
      <c r="X25" s="65"/>
      <c r="Y25" s="66">
        <f t="shared" ref="Y25" si="100">X25*V25</f>
        <v>0</v>
      </c>
      <c r="Z25" s="67">
        <f t="shared" ref="Z25" si="101">X25*W25</f>
        <v>0</v>
      </c>
      <c r="AA25" s="63"/>
      <c r="AB25" s="64"/>
      <c r="AC25" s="65"/>
      <c r="AD25" s="66">
        <f t="shared" si="58"/>
        <v>0</v>
      </c>
      <c r="AE25" s="67">
        <f t="shared" si="59"/>
        <v>0</v>
      </c>
      <c r="AF25" s="63"/>
      <c r="AG25" s="64"/>
      <c r="AH25" s="65"/>
      <c r="AI25" s="66">
        <f t="shared" si="60"/>
        <v>0</v>
      </c>
      <c r="AJ25" s="67">
        <f t="shared" si="61"/>
        <v>0</v>
      </c>
      <c r="AK25" s="63"/>
      <c r="AL25" s="64"/>
      <c r="AM25" s="65"/>
      <c r="AN25" s="66">
        <f t="shared" si="62"/>
        <v>0</v>
      </c>
      <c r="AO25" s="67">
        <f t="shared" si="63"/>
        <v>0</v>
      </c>
      <c r="AP25" s="63"/>
      <c r="AQ25" s="64"/>
      <c r="AR25" s="65"/>
      <c r="AS25" s="66">
        <f t="shared" si="64"/>
        <v>0</v>
      </c>
      <c r="AT25" s="67">
        <f t="shared" si="65"/>
        <v>0</v>
      </c>
      <c r="AU25" s="63"/>
      <c r="AV25" s="64"/>
      <c r="AW25" s="65"/>
      <c r="AX25" s="66">
        <f t="shared" si="66"/>
        <v>0</v>
      </c>
      <c r="AY25" s="67">
        <f t="shared" si="67"/>
        <v>0</v>
      </c>
      <c r="AZ25" s="63"/>
      <c r="BA25" s="64"/>
      <c r="BB25" s="65"/>
      <c r="BC25" s="66">
        <f t="shared" si="68"/>
        <v>0</v>
      </c>
      <c r="BD25" s="67">
        <f t="shared" si="69"/>
        <v>0</v>
      </c>
      <c r="BE25" s="63"/>
      <c r="BF25" s="64"/>
      <c r="BG25" s="65"/>
      <c r="BH25" s="66">
        <f t="shared" si="70"/>
        <v>0</v>
      </c>
      <c r="BI25" s="67">
        <f t="shared" si="71"/>
        <v>0</v>
      </c>
      <c r="BJ25" s="63"/>
      <c r="BK25" s="64"/>
      <c r="BL25" s="65"/>
      <c r="BM25" s="66">
        <f t="shared" si="72"/>
        <v>0</v>
      </c>
      <c r="BN25" s="67">
        <f t="shared" si="73"/>
        <v>0</v>
      </c>
      <c r="BO25" s="63"/>
      <c r="BP25" s="64"/>
      <c r="BQ25" s="65"/>
      <c r="BR25" s="66">
        <f t="shared" si="74"/>
        <v>0</v>
      </c>
      <c r="BS25" s="67">
        <f t="shared" si="75"/>
        <v>0</v>
      </c>
      <c r="BT25" s="63"/>
      <c r="BU25" s="64"/>
      <c r="BV25" s="65"/>
      <c r="BW25" s="66">
        <f t="shared" si="76"/>
        <v>0</v>
      </c>
      <c r="BX25" s="67">
        <f t="shared" si="77"/>
        <v>0</v>
      </c>
      <c r="BY25" s="63"/>
      <c r="BZ25" s="64"/>
      <c r="CA25" s="65"/>
      <c r="CB25" s="66">
        <f t="shared" si="78"/>
        <v>0</v>
      </c>
      <c r="CC25" s="67">
        <f t="shared" si="79"/>
        <v>0</v>
      </c>
      <c r="CD25" s="63"/>
      <c r="CE25" s="64"/>
      <c r="CF25" s="65"/>
      <c r="CG25" s="66">
        <f t="shared" si="80"/>
        <v>0</v>
      </c>
      <c r="CH25" s="67">
        <f t="shared" si="81"/>
        <v>0</v>
      </c>
      <c r="CI25" s="63"/>
      <c r="CJ25" s="64"/>
      <c r="CK25" s="65"/>
      <c r="CL25" s="66">
        <f t="shared" si="82"/>
        <v>0</v>
      </c>
      <c r="CM25" s="67">
        <f t="shared" si="83"/>
        <v>0</v>
      </c>
      <c r="CN25" s="63"/>
      <c r="CO25" s="64"/>
      <c r="CP25" s="65"/>
      <c r="CQ25" s="66">
        <f t="shared" si="84"/>
        <v>0</v>
      </c>
      <c r="CR25" s="67">
        <f t="shared" si="85"/>
        <v>0</v>
      </c>
    </row>
    <row r="26" spans="1:96" s="4" customFormat="1">
      <c r="A26" s="51"/>
      <c r="B26" s="52"/>
      <c r="C26" s="58"/>
      <c r="D26" s="50" t="s">
        <v>399</v>
      </c>
      <c r="E26" s="268" t="s">
        <v>400</v>
      </c>
      <c r="F26" s="233"/>
      <c r="G26" s="51"/>
      <c r="H26" s="52"/>
      <c r="I26" s="53"/>
      <c r="J26" s="70"/>
      <c r="K26" s="71"/>
      <c r="L26" s="51"/>
      <c r="M26" s="52"/>
      <c r="N26" s="53"/>
      <c r="O26" s="70"/>
      <c r="P26" s="71"/>
      <c r="Q26" s="51"/>
      <c r="R26" s="52"/>
      <c r="S26" s="53"/>
      <c r="T26" s="70"/>
      <c r="U26" s="71"/>
      <c r="V26" s="51"/>
      <c r="W26" s="52"/>
      <c r="X26" s="53"/>
      <c r="Y26" s="70"/>
      <c r="Z26" s="71"/>
      <c r="AA26" s="51"/>
      <c r="AB26" s="52"/>
      <c r="AC26" s="53"/>
      <c r="AD26" s="70"/>
      <c r="AE26" s="71"/>
      <c r="AF26" s="51"/>
      <c r="AG26" s="52"/>
      <c r="AH26" s="53"/>
      <c r="AI26" s="70"/>
      <c r="AJ26" s="71"/>
      <c r="AK26" s="51"/>
      <c r="AL26" s="52"/>
      <c r="AM26" s="53"/>
      <c r="AN26" s="70"/>
      <c r="AO26" s="71"/>
      <c r="AP26" s="51"/>
      <c r="AQ26" s="52"/>
      <c r="AR26" s="53"/>
      <c r="AS26" s="70"/>
      <c r="AT26" s="71"/>
      <c r="AU26" s="51"/>
      <c r="AV26" s="52"/>
      <c r="AW26" s="53"/>
      <c r="AX26" s="70"/>
      <c r="AY26" s="71"/>
      <c r="AZ26" s="51"/>
      <c r="BA26" s="52"/>
      <c r="BB26" s="53"/>
      <c r="BC26" s="70"/>
      <c r="BD26" s="71"/>
      <c r="BE26" s="51"/>
      <c r="BF26" s="52"/>
      <c r="BG26" s="53"/>
      <c r="BH26" s="70"/>
      <c r="BI26" s="71"/>
      <c r="BJ26" s="51"/>
      <c r="BK26" s="52"/>
      <c r="BL26" s="53"/>
      <c r="BM26" s="70"/>
      <c r="BN26" s="71"/>
      <c r="BO26" s="51"/>
      <c r="BP26" s="52"/>
      <c r="BQ26" s="53"/>
      <c r="BR26" s="70"/>
      <c r="BS26" s="71"/>
      <c r="BT26" s="51"/>
      <c r="BU26" s="52"/>
      <c r="BV26" s="53"/>
      <c r="BW26" s="70"/>
      <c r="BX26" s="71"/>
      <c r="BY26" s="51"/>
      <c r="BZ26" s="52"/>
      <c r="CA26" s="53"/>
      <c r="CB26" s="70"/>
      <c r="CC26" s="71"/>
      <c r="CD26" s="51"/>
      <c r="CE26" s="52"/>
      <c r="CF26" s="53"/>
      <c r="CG26" s="70"/>
      <c r="CH26" s="71"/>
      <c r="CI26" s="51"/>
      <c r="CJ26" s="52"/>
      <c r="CK26" s="53"/>
      <c r="CL26" s="70"/>
      <c r="CM26" s="71"/>
      <c r="CN26" s="51"/>
      <c r="CO26" s="52"/>
      <c r="CP26" s="53"/>
      <c r="CQ26" s="70"/>
      <c r="CR26" s="71"/>
    </row>
    <row r="27" spans="1:96" s="4" customFormat="1">
      <c r="A27" s="59">
        <f>SUMIF($I$5:$JI$5,"QTY*Equipment",$I27:$JI27)</f>
        <v>0</v>
      </c>
      <c r="B27" s="60">
        <f>SUMIF($I$5:$JI$5,"QTY*Install",$I27:$JI27)</f>
        <v>0</v>
      </c>
      <c r="C27" s="61"/>
      <c r="D27" s="62" t="s">
        <v>401</v>
      </c>
      <c r="E27" s="199" t="s">
        <v>563</v>
      </c>
      <c r="F27" s="232"/>
      <c r="G27" s="63"/>
      <c r="H27" s="64"/>
      <c r="I27" s="65"/>
      <c r="J27" s="66">
        <f t="shared" ref="J27:J36" si="102">I27*G27</f>
        <v>0</v>
      </c>
      <c r="K27" s="67">
        <f t="shared" ref="K27:K36" si="103">I27*H27</f>
        <v>0</v>
      </c>
      <c r="L27" s="63"/>
      <c r="M27" s="64"/>
      <c r="N27" s="65"/>
      <c r="O27" s="66">
        <f t="shared" ref="O27:O36" si="104">N27*L27</f>
        <v>0</v>
      </c>
      <c r="P27" s="67">
        <f t="shared" ref="P27:P36" si="105">N27*M27</f>
        <v>0</v>
      </c>
      <c r="Q27" s="63"/>
      <c r="R27" s="64"/>
      <c r="S27" s="65"/>
      <c r="T27" s="66">
        <f t="shared" ref="T27:T36" si="106">S27*Q27</f>
        <v>0</v>
      </c>
      <c r="U27" s="67">
        <f t="shared" ref="U27:U36" si="107">S27*R27</f>
        <v>0</v>
      </c>
      <c r="V27" s="63"/>
      <c r="W27" s="64"/>
      <c r="X27" s="65"/>
      <c r="Y27" s="66">
        <f t="shared" ref="Y27:Y36" si="108">X27*V27</f>
        <v>0</v>
      </c>
      <c r="Z27" s="67">
        <f t="shared" ref="Z27:Z36" si="109">X27*W27</f>
        <v>0</v>
      </c>
      <c r="AA27" s="63"/>
      <c r="AB27" s="64"/>
      <c r="AC27" s="65"/>
      <c r="AD27" s="66">
        <f t="shared" ref="AD27:AD39" si="110">AC27*AA27</f>
        <v>0</v>
      </c>
      <c r="AE27" s="67">
        <f t="shared" ref="AE27:AE39" si="111">AC27*AB27</f>
        <v>0</v>
      </c>
      <c r="AF27" s="63"/>
      <c r="AG27" s="64"/>
      <c r="AH27" s="65"/>
      <c r="AI27" s="66">
        <f t="shared" ref="AI27:AI39" si="112">AH27*AF27</f>
        <v>0</v>
      </c>
      <c r="AJ27" s="67">
        <f t="shared" ref="AJ27:AJ39" si="113">AH27*AG27</f>
        <v>0</v>
      </c>
      <c r="AK27" s="63"/>
      <c r="AL27" s="64"/>
      <c r="AM27" s="65"/>
      <c r="AN27" s="66">
        <f t="shared" ref="AN27:AN39" si="114">AM27*AK27</f>
        <v>0</v>
      </c>
      <c r="AO27" s="67">
        <f t="shared" ref="AO27:AO39" si="115">AM27*AL27</f>
        <v>0</v>
      </c>
      <c r="AP27" s="63"/>
      <c r="AQ27" s="64"/>
      <c r="AR27" s="65"/>
      <c r="AS27" s="66">
        <f t="shared" ref="AS27:AS39" si="116">AR27*AP27</f>
        <v>0</v>
      </c>
      <c r="AT27" s="67">
        <f t="shared" ref="AT27:AT39" si="117">AR27*AQ27</f>
        <v>0</v>
      </c>
      <c r="AU27" s="63"/>
      <c r="AV27" s="64"/>
      <c r="AW27" s="65"/>
      <c r="AX27" s="66">
        <f t="shared" ref="AX27:AX39" si="118">AW27*AU27</f>
        <v>0</v>
      </c>
      <c r="AY27" s="67">
        <f t="shared" ref="AY27:AY39" si="119">AW27*AV27</f>
        <v>0</v>
      </c>
      <c r="AZ27" s="63"/>
      <c r="BA27" s="64"/>
      <c r="BB27" s="65"/>
      <c r="BC27" s="66">
        <f t="shared" ref="BC27:BC39" si="120">BB27*AZ27</f>
        <v>0</v>
      </c>
      <c r="BD27" s="67">
        <f t="shared" ref="BD27:BD39" si="121">BB27*BA27</f>
        <v>0</v>
      </c>
      <c r="BE27" s="63"/>
      <c r="BF27" s="64"/>
      <c r="BG27" s="65"/>
      <c r="BH27" s="66">
        <f t="shared" ref="BH27:BH39" si="122">BG27*BE27</f>
        <v>0</v>
      </c>
      <c r="BI27" s="67">
        <f t="shared" ref="BI27:BI39" si="123">BG27*BF27</f>
        <v>0</v>
      </c>
      <c r="BJ27" s="63"/>
      <c r="BK27" s="64"/>
      <c r="BL27" s="65"/>
      <c r="BM27" s="66">
        <f t="shared" ref="BM27:BM39" si="124">BL27*BJ27</f>
        <v>0</v>
      </c>
      <c r="BN27" s="67">
        <f t="shared" ref="BN27:BN39" si="125">BL27*BK27</f>
        <v>0</v>
      </c>
      <c r="BO27" s="63"/>
      <c r="BP27" s="64"/>
      <c r="BQ27" s="65"/>
      <c r="BR27" s="66">
        <f t="shared" ref="BR27:BR39" si="126">BQ27*BO27</f>
        <v>0</v>
      </c>
      <c r="BS27" s="67">
        <f t="shared" ref="BS27:BS39" si="127">BQ27*BP27</f>
        <v>0</v>
      </c>
      <c r="BT27" s="63"/>
      <c r="BU27" s="64"/>
      <c r="BV27" s="65"/>
      <c r="BW27" s="66">
        <f t="shared" ref="BW27:BW39" si="128">BV27*BT27</f>
        <v>0</v>
      </c>
      <c r="BX27" s="67">
        <f t="shared" ref="BX27:BX39" si="129">BV27*BU27</f>
        <v>0</v>
      </c>
      <c r="BY27" s="63"/>
      <c r="BZ27" s="64"/>
      <c r="CA27" s="65"/>
      <c r="CB27" s="66">
        <f t="shared" ref="CB27:CB39" si="130">CA27*BY27</f>
        <v>0</v>
      </c>
      <c r="CC27" s="67">
        <f t="shared" ref="CC27:CC39" si="131">CA27*BZ27</f>
        <v>0</v>
      </c>
      <c r="CD27" s="63"/>
      <c r="CE27" s="64"/>
      <c r="CF27" s="65"/>
      <c r="CG27" s="66">
        <f t="shared" ref="CG27:CG39" si="132">CF27*CD27</f>
        <v>0</v>
      </c>
      <c r="CH27" s="67">
        <f t="shared" ref="CH27:CH39" si="133">CF27*CE27</f>
        <v>0</v>
      </c>
      <c r="CI27" s="63"/>
      <c r="CJ27" s="64"/>
      <c r="CK27" s="65"/>
      <c r="CL27" s="66">
        <f t="shared" ref="CL27:CL39" si="134">CK27*CI27</f>
        <v>0</v>
      </c>
      <c r="CM27" s="67">
        <f t="shared" ref="CM27:CM39" si="135">CK27*CJ27</f>
        <v>0</v>
      </c>
      <c r="CN27" s="63"/>
      <c r="CO27" s="64"/>
      <c r="CP27" s="65"/>
      <c r="CQ27" s="66">
        <f t="shared" ref="CQ27:CQ39" si="136">CP27*CN27</f>
        <v>0</v>
      </c>
      <c r="CR27" s="67">
        <f t="shared" ref="CR27:CR39" si="137">CP27*CO27</f>
        <v>0</v>
      </c>
    </row>
    <row r="28" spans="1:96" s="4" customFormat="1">
      <c r="A28" s="59">
        <f>SUMIF($I$5:$JI$5,"QTY*Equipment",$I28:$JI28)</f>
        <v>0</v>
      </c>
      <c r="B28" s="60">
        <f>SUMIF($I$5:$JI$5,"QTY*Install",$I28:$JI28)</f>
        <v>0</v>
      </c>
      <c r="C28" s="61"/>
      <c r="D28" s="62" t="s">
        <v>402</v>
      </c>
      <c r="E28" s="199" t="s">
        <v>564</v>
      </c>
      <c r="F28" s="232"/>
      <c r="G28" s="63"/>
      <c r="H28" s="64"/>
      <c r="I28" s="65"/>
      <c r="J28" s="66">
        <f t="shared" si="102"/>
        <v>0</v>
      </c>
      <c r="K28" s="67">
        <f t="shared" si="103"/>
        <v>0</v>
      </c>
      <c r="L28" s="63"/>
      <c r="M28" s="64"/>
      <c r="N28" s="65"/>
      <c r="O28" s="66">
        <f t="shared" si="104"/>
        <v>0</v>
      </c>
      <c r="P28" s="67">
        <f t="shared" si="105"/>
        <v>0</v>
      </c>
      <c r="Q28" s="63"/>
      <c r="R28" s="64"/>
      <c r="S28" s="65"/>
      <c r="T28" s="66">
        <f t="shared" si="106"/>
        <v>0</v>
      </c>
      <c r="U28" s="67">
        <f t="shared" si="107"/>
        <v>0</v>
      </c>
      <c r="V28" s="63"/>
      <c r="W28" s="64"/>
      <c r="X28" s="65"/>
      <c r="Y28" s="66">
        <f t="shared" si="108"/>
        <v>0</v>
      </c>
      <c r="Z28" s="67">
        <f t="shared" si="109"/>
        <v>0</v>
      </c>
      <c r="AA28" s="63"/>
      <c r="AB28" s="64"/>
      <c r="AC28" s="65"/>
      <c r="AD28" s="66">
        <f t="shared" si="110"/>
        <v>0</v>
      </c>
      <c r="AE28" s="67">
        <f t="shared" si="111"/>
        <v>0</v>
      </c>
      <c r="AF28" s="63"/>
      <c r="AG28" s="64"/>
      <c r="AH28" s="65"/>
      <c r="AI28" s="66">
        <f t="shared" si="112"/>
        <v>0</v>
      </c>
      <c r="AJ28" s="67">
        <f t="shared" si="113"/>
        <v>0</v>
      </c>
      <c r="AK28" s="63"/>
      <c r="AL28" s="64"/>
      <c r="AM28" s="65"/>
      <c r="AN28" s="66">
        <f t="shared" si="114"/>
        <v>0</v>
      </c>
      <c r="AO28" s="67">
        <f t="shared" si="115"/>
        <v>0</v>
      </c>
      <c r="AP28" s="63"/>
      <c r="AQ28" s="64"/>
      <c r="AR28" s="65"/>
      <c r="AS28" s="66">
        <f t="shared" si="116"/>
        <v>0</v>
      </c>
      <c r="AT28" s="67">
        <f t="shared" si="117"/>
        <v>0</v>
      </c>
      <c r="AU28" s="63"/>
      <c r="AV28" s="64"/>
      <c r="AW28" s="65"/>
      <c r="AX28" s="66">
        <f t="shared" si="118"/>
        <v>0</v>
      </c>
      <c r="AY28" s="67">
        <f t="shared" si="119"/>
        <v>0</v>
      </c>
      <c r="AZ28" s="63"/>
      <c r="BA28" s="64"/>
      <c r="BB28" s="65"/>
      <c r="BC28" s="66">
        <f t="shared" si="120"/>
        <v>0</v>
      </c>
      <c r="BD28" s="67">
        <f t="shared" si="121"/>
        <v>0</v>
      </c>
      <c r="BE28" s="63"/>
      <c r="BF28" s="64"/>
      <c r="BG28" s="65"/>
      <c r="BH28" s="66">
        <f t="shared" si="122"/>
        <v>0</v>
      </c>
      <c r="BI28" s="67">
        <f t="shared" si="123"/>
        <v>0</v>
      </c>
      <c r="BJ28" s="63"/>
      <c r="BK28" s="64"/>
      <c r="BL28" s="65"/>
      <c r="BM28" s="66">
        <f t="shared" si="124"/>
        <v>0</v>
      </c>
      <c r="BN28" s="67">
        <f t="shared" si="125"/>
        <v>0</v>
      </c>
      <c r="BO28" s="63"/>
      <c r="BP28" s="64"/>
      <c r="BQ28" s="65"/>
      <c r="BR28" s="66">
        <f t="shared" si="126"/>
        <v>0</v>
      </c>
      <c r="BS28" s="67">
        <f t="shared" si="127"/>
        <v>0</v>
      </c>
      <c r="BT28" s="63"/>
      <c r="BU28" s="64"/>
      <c r="BV28" s="65"/>
      <c r="BW28" s="66">
        <f t="shared" si="128"/>
        <v>0</v>
      </c>
      <c r="BX28" s="67">
        <f t="shared" si="129"/>
        <v>0</v>
      </c>
      <c r="BY28" s="63"/>
      <c r="BZ28" s="64"/>
      <c r="CA28" s="65"/>
      <c r="CB28" s="66">
        <f t="shared" si="130"/>
        <v>0</v>
      </c>
      <c r="CC28" s="67">
        <f t="shared" si="131"/>
        <v>0</v>
      </c>
      <c r="CD28" s="63"/>
      <c r="CE28" s="64"/>
      <c r="CF28" s="65"/>
      <c r="CG28" s="66">
        <f t="shared" si="132"/>
        <v>0</v>
      </c>
      <c r="CH28" s="67">
        <f t="shared" si="133"/>
        <v>0</v>
      </c>
      <c r="CI28" s="63"/>
      <c r="CJ28" s="64"/>
      <c r="CK28" s="65"/>
      <c r="CL28" s="66">
        <f t="shared" si="134"/>
        <v>0</v>
      </c>
      <c r="CM28" s="67">
        <f t="shared" si="135"/>
        <v>0</v>
      </c>
      <c r="CN28" s="63"/>
      <c r="CO28" s="64"/>
      <c r="CP28" s="65"/>
      <c r="CQ28" s="66">
        <f t="shared" si="136"/>
        <v>0</v>
      </c>
      <c r="CR28" s="67">
        <f t="shared" si="137"/>
        <v>0</v>
      </c>
    </row>
    <row r="29" spans="1:96" s="4" customFormat="1">
      <c r="A29" s="59">
        <f>SUMIF($I$5:$JI$5,"QTY*Equipment",$I29:$JI29)</f>
        <v>0</v>
      </c>
      <c r="B29" s="60">
        <f>SUMIF($I$5:$JI$5,"QTY*Install",$I29:$JI29)</f>
        <v>0</v>
      </c>
      <c r="C29" s="61"/>
      <c r="D29" s="62" t="s">
        <v>403</v>
      </c>
      <c r="E29" s="199" t="s">
        <v>560</v>
      </c>
      <c r="F29" s="232"/>
      <c r="G29" s="63"/>
      <c r="H29" s="64"/>
      <c r="I29" s="65"/>
      <c r="J29" s="66">
        <f t="shared" si="102"/>
        <v>0</v>
      </c>
      <c r="K29" s="67">
        <f t="shared" si="103"/>
        <v>0</v>
      </c>
      <c r="L29" s="63"/>
      <c r="M29" s="64"/>
      <c r="N29" s="65"/>
      <c r="O29" s="66">
        <f t="shared" si="104"/>
        <v>0</v>
      </c>
      <c r="P29" s="67">
        <f t="shared" si="105"/>
        <v>0</v>
      </c>
      <c r="Q29" s="63"/>
      <c r="R29" s="64"/>
      <c r="S29" s="65"/>
      <c r="T29" s="66">
        <f t="shared" si="106"/>
        <v>0</v>
      </c>
      <c r="U29" s="67">
        <f t="shared" si="107"/>
        <v>0</v>
      </c>
      <c r="V29" s="63"/>
      <c r="W29" s="64"/>
      <c r="X29" s="65"/>
      <c r="Y29" s="66">
        <f t="shared" si="108"/>
        <v>0</v>
      </c>
      <c r="Z29" s="67">
        <f t="shared" si="109"/>
        <v>0</v>
      </c>
      <c r="AA29" s="63"/>
      <c r="AB29" s="64"/>
      <c r="AC29" s="65"/>
      <c r="AD29" s="66">
        <f t="shared" si="110"/>
        <v>0</v>
      </c>
      <c r="AE29" s="67">
        <f t="shared" si="111"/>
        <v>0</v>
      </c>
      <c r="AF29" s="63"/>
      <c r="AG29" s="64"/>
      <c r="AH29" s="65"/>
      <c r="AI29" s="66">
        <f t="shared" si="112"/>
        <v>0</v>
      </c>
      <c r="AJ29" s="67">
        <f t="shared" si="113"/>
        <v>0</v>
      </c>
      <c r="AK29" s="63"/>
      <c r="AL29" s="64"/>
      <c r="AM29" s="65"/>
      <c r="AN29" s="66">
        <f t="shared" si="114"/>
        <v>0</v>
      </c>
      <c r="AO29" s="67">
        <f t="shared" si="115"/>
        <v>0</v>
      </c>
      <c r="AP29" s="63"/>
      <c r="AQ29" s="64"/>
      <c r="AR29" s="65"/>
      <c r="AS29" s="66">
        <f t="shared" si="116"/>
        <v>0</v>
      </c>
      <c r="AT29" s="67">
        <f t="shared" si="117"/>
        <v>0</v>
      </c>
      <c r="AU29" s="63"/>
      <c r="AV29" s="64"/>
      <c r="AW29" s="65"/>
      <c r="AX29" s="66">
        <f t="shared" si="118"/>
        <v>0</v>
      </c>
      <c r="AY29" s="67">
        <f t="shared" si="119"/>
        <v>0</v>
      </c>
      <c r="AZ29" s="63"/>
      <c r="BA29" s="64"/>
      <c r="BB29" s="65"/>
      <c r="BC29" s="66">
        <f t="shared" si="120"/>
        <v>0</v>
      </c>
      <c r="BD29" s="67">
        <f t="shared" si="121"/>
        <v>0</v>
      </c>
      <c r="BE29" s="63"/>
      <c r="BF29" s="64"/>
      <c r="BG29" s="65"/>
      <c r="BH29" s="66">
        <f t="shared" si="122"/>
        <v>0</v>
      </c>
      <c r="BI29" s="67">
        <f t="shared" si="123"/>
        <v>0</v>
      </c>
      <c r="BJ29" s="63"/>
      <c r="BK29" s="64"/>
      <c r="BL29" s="65"/>
      <c r="BM29" s="66">
        <f t="shared" si="124"/>
        <v>0</v>
      </c>
      <c r="BN29" s="67">
        <f t="shared" si="125"/>
        <v>0</v>
      </c>
      <c r="BO29" s="63"/>
      <c r="BP29" s="64"/>
      <c r="BQ29" s="65"/>
      <c r="BR29" s="66">
        <f t="shared" si="126"/>
        <v>0</v>
      </c>
      <c r="BS29" s="67">
        <f t="shared" si="127"/>
        <v>0</v>
      </c>
      <c r="BT29" s="63"/>
      <c r="BU29" s="64"/>
      <c r="BV29" s="65"/>
      <c r="BW29" s="66">
        <f t="shared" si="128"/>
        <v>0</v>
      </c>
      <c r="BX29" s="67">
        <f t="shared" si="129"/>
        <v>0</v>
      </c>
      <c r="BY29" s="63"/>
      <c r="BZ29" s="64"/>
      <c r="CA29" s="65"/>
      <c r="CB29" s="66">
        <f t="shared" si="130"/>
        <v>0</v>
      </c>
      <c r="CC29" s="67">
        <f t="shared" si="131"/>
        <v>0</v>
      </c>
      <c r="CD29" s="63"/>
      <c r="CE29" s="64"/>
      <c r="CF29" s="65"/>
      <c r="CG29" s="66">
        <f t="shared" si="132"/>
        <v>0</v>
      </c>
      <c r="CH29" s="67">
        <f t="shared" si="133"/>
        <v>0</v>
      </c>
      <c r="CI29" s="63"/>
      <c r="CJ29" s="64"/>
      <c r="CK29" s="65"/>
      <c r="CL29" s="66">
        <f t="shared" si="134"/>
        <v>0</v>
      </c>
      <c r="CM29" s="67">
        <f t="shared" si="135"/>
        <v>0</v>
      </c>
      <c r="CN29" s="63"/>
      <c r="CO29" s="64"/>
      <c r="CP29" s="65"/>
      <c r="CQ29" s="66">
        <f t="shared" si="136"/>
        <v>0</v>
      </c>
      <c r="CR29" s="67">
        <f t="shared" si="137"/>
        <v>0</v>
      </c>
    </row>
    <row r="30" spans="1:96" s="4" customFormat="1">
      <c r="A30" s="59">
        <f>SUMIF($I$5:$JI$5,"QTY*Equipment",$I30:$JI30)</f>
        <v>0</v>
      </c>
      <c r="B30" s="60">
        <f>SUMIF($I$5:$JI$5,"QTY*Install",$I30:$JI30)</f>
        <v>0</v>
      </c>
      <c r="C30" s="61"/>
      <c r="D30" s="62" t="s">
        <v>405</v>
      </c>
      <c r="E30" s="199" t="s">
        <v>404</v>
      </c>
      <c r="F30" s="232"/>
      <c r="G30" s="63"/>
      <c r="H30" s="64"/>
      <c r="I30" s="65"/>
      <c r="J30" s="66">
        <f t="shared" si="102"/>
        <v>0</v>
      </c>
      <c r="K30" s="67">
        <f t="shared" si="103"/>
        <v>0</v>
      </c>
      <c r="L30" s="63"/>
      <c r="M30" s="64"/>
      <c r="N30" s="65"/>
      <c r="O30" s="66">
        <f t="shared" si="104"/>
        <v>0</v>
      </c>
      <c r="P30" s="67">
        <f t="shared" si="105"/>
        <v>0</v>
      </c>
      <c r="Q30" s="63"/>
      <c r="R30" s="64"/>
      <c r="S30" s="65"/>
      <c r="T30" s="66">
        <f t="shared" si="106"/>
        <v>0</v>
      </c>
      <c r="U30" s="67">
        <f t="shared" si="107"/>
        <v>0</v>
      </c>
      <c r="V30" s="63"/>
      <c r="W30" s="64"/>
      <c r="X30" s="65"/>
      <c r="Y30" s="66">
        <f t="shared" si="108"/>
        <v>0</v>
      </c>
      <c r="Z30" s="67">
        <f t="shared" si="109"/>
        <v>0</v>
      </c>
      <c r="AA30" s="63"/>
      <c r="AB30" s="64"/>
      <c r="AC30" s="65"/>
      <c r="AD30" s="66">
        <f t="shared" si="110"/>
        <v>0</v>
      </c>
      <c r="AE30" s="67">
        <f t="shared" si="111"/>
        <v>0</v>
      </c>
      <c r="AF30" s="63"/>
      <c r="AG30" s="64"/>
      <c r="AH30" s="65"/>
      <c r="AI30" s="66">
        <f t="shared" si="112"/>
        <v>0</v>
      </c>
      <c r="AJ30" s="67">
        <f t="shared" si="113"/>
        <v>0</v>
      </c>
      <c r="AK30" s="63"/>
      <c r="AL30" s="64"/>
      <c r="AM30" s="65"/>
      <c r="AN30" s="66">
        <f t="shared" si="114"/>
        <v>0</v>
      </c>
      <c r="AO30" s="67">
        <f t="shared" si="115"/>
        <v>0</v>
      </c>
      <c r="AP30" s="63"/>
      <c r="AQ30" s="64"/>
      <c r="AR30" s="65"/>
      <c r="AS30" s="66">
        <f t="shared" si="116"/>
        <v>0</v>
      </c>
      <c r="AT30" s="67">
        <f t="shared" si="117"/>
        <v>0</v>
      </c>
      <c r="AU30" s="63"/>
      <c r="AV30" s="64"/>
      <c r="AW30" s="65"/>
      <c r="AX30" s="66">
        <f t="shared" si="118"/>
        <v>0</v>
      </c>
      <c r="AY30" s="67">
        <f t="shared" si="119"/>
        <v>0</v>
      </c>
      <c r="AZ30" s="63"/>
      <c r="BA30" s="64"/>
      <c r="BB30" s="65"/>
      <c r="BC30" s="66">
        <f t="shared" si="120"/>
        <v>0</v>
      </c>
      <c r="BD30" s="67">
        <f t="shared" si="121"/>
        <v>0</v>
      </c>
      <c r="BE30" s="63"/>
      <c r="BF30" s="64"/>
      <c r="BG30" s="65"/>
      <c r="BH30" s="66">
        <f t="shared" si="122"/>
        <v>0</v>
      </c>
      <c r="BI30" s="67">
        <f t="shared" si="123"/>
        <v>0</v>
      </c>
      <c r="BJ30" s="63"/>
      <c r="BK30" s="64"/>
      <c r="BL30" s="65"/>
      <c r="BM30" s="66">
        <f t="shared" si="124"/>
        <v>0</v>
      </c>
      <c r="BN30" s="67">
        <f t="shared" si="125"/>
        <v>0</v>
      </c>
      <c r="BO30" s="63"/>
      <c r="BP30" s="64"/>
      <c r="BQ30" s="65"/>
      <c r="BR30" s="66">
        <f t="shared" si="126"/>
        <v>0</v>
      </c>
      <c r="BS30" s="67">
        <f t="shared" si="127"/>
        <v>0</v>
      </c>
      <c r="BT30" s="63"/>
      <c r="BU30" s="64"/>
      <c r="BV30" s="65"/>
      <c r="BW30" s="66">
        <f t="shared" si="128"/>
        <v>0</v>
      </c>
      <c r="BX30" s="67">
        <f t="shared" si="129"/>
        <v>0</v>
      </c>
      <c r="BY30" s="63"/>
      <c r="BZ30" s="64"/>
      <c r="CA30" s="65"/>
      <c r="CB30" s="66">
        <f t="shared" si="130"/>
        <v>0</v>
      </c>
      <c r="CC30" s="67">
        <f t="shared" si="131"/>
        <v>0</v>
      </c>
      <c r="CD30" s="63"/>
      <c r="CE30" s="64"/>
      <c r="CF30" s="65"/>
      <c r="CG30" s="66">
        <f t="shared" si="132"/>
        <v>0</v>
      </c>
      <c r="CH30" s="67">
        <f t="shared" si="133"/>
        <v>0</v>
      </c>
      <c r="CI30" s="63"/>
      <c r="CJ30" s="64"/>
      <c r="CK30" s="65"/>
      <c r="CL30" s="66">
        <f t="shared" si="134"/>
        <v>0</v>
      </c>
      <c r="CM30" s="67">
        <f t="shared" si="135"/>
        <v>0</v>
      </c>
      <c r="CN30" s="63"/>
      <c r="CO30" s="64"/>
      <c r="CP30" s="65"/>
      <c r="CQ30" s="66">
        <f t="shared" si="136"/>
        <v>0</v>
      </c>
      <c r="CR30" s="67">
        <f t="shared" si="137"/>
        <v>0</v>
      </c>
    </row>
    <row r="31" spans="1:96" s="4" customFormat="1">
      <c r="A31" s="59">
        <f>SUMIF($I$5:$JI$5,"QTY*Equipment",$I31:$JI31)</f>
        <v>0</v>
      </c>
      <c r="B31" s="60">
        <f>SUMIF($I$5:$JI$5,"QTY*Install",$I31:$JI31)</f>
        <v>0</v>
      </c>
      <c r="C31" s="61"/>
      <c r="D31" s="62" t="s">
        <v>407</v>
      </c>
      <c r="E31" s="199" t="s">
        <v>406</v>
      </c>
      <c r="F31" s="232"/>
      <c r="G31" s="63"/>
      <c r="H31" s="64"/>
      <c r="I31" s="65"/>
      <c r="J31" s="66">
        <f t="shared" si="102"/>
        <v>0</v>
      </c>
      <c r="K31" s="67">
        <f t="shared" si="103"/>
        <v>0</v>
      </c>
      <c r="L31" s="63"/>
      <c r="M31" s="64"/>
      <c r="N31" s="65"/>
      <c r="O31" s="66">
        <f t="shared" si="104"/>
        <v>0</v>
      </c>
      <c r="P31" s="67">
        <f t="shared" si="105"/>
        <v>0</v>
      </c>
      <c r="Q31" s="63"/>
      <c r="R31" s="64"/>
      <c r="S31" s="65"/>
      <c r="T31" s="66">
        <f t="shared" si="106"/>
        <v>0</v>
      </c>
      <c r="U31" s="67">
        <f t="shared" si="107"/>
        <v>0</v>
      </c>
      <c r="V31" s="63"/>
      <c r="W31" s="64"/>
      <c r="X31" s="65"/>
      <c r="Y31" s="66">
        <f t="shared" si="108"/>
        <v>0</v>
      </c>
      <c r="Z31" s="67">
        <f t="shared" si="109"/>
        <v>0</v>
      </c>
      <c r="AA31" s="63"/>
      <c r="AB31" s="64"/>
      <c r="AC31" s="65"/>
      <c r="AD31" s="66">
        <f t="shared" si="110"/>
        <v>0</v>
      </c>
      <c r="AE31" s="67">
        <f t="shared" si="111"/>
        <v>0</v>
      </c>
      <c r="AF31" s="63"/>
      <c r="AG31" s="64"/>
      <c r="AH31" s="65"/>
      <c r="AI31" s="66">
        <f t="shared" si="112"/>
        <v>0</v>
      </c>
      <c r="AJ31" s="67">
        <f t="shared" si="113"/>
        <v>0</v>
      </c>
      <c r="AK31" s="63"/>
      <c r="AL31" s="64"/>
      <c r="AM31" s="65"/>
      <c r="AN31" s="66">
        <f t="shared" si="114"/>
        <v>0</v>
      </c>
      <c r="AO31" s="67">
        <f t="shared" si="115"/>
        <v>0</v>
      </c>
      <c r="AP31" s="63"/>
      <c r="AQ31" s="64"/>
      <c r="AR31" s="65"/>
      <c r="AS31" s="66">
        <f t="shared" si="116"/>
        <v>0</v>
      </c>
      <c r="AT31" s="67">
        <f t="shared" si="117"/>
        <v>0</v>
      </c>
      <c r="AU31" s="63"/>
      <c r="AV31" s="64"/>
      <c r="AW31" s="65"/>
      <c r="AX31" s="66">
        <f t="shared" si="118"/>
        <v>0</v>
      </c>
      <c r="AY31" s="67">
        <f t="shared" si="119"/>
        <v>0</v>
      </c>
      <c r="AZ31" s="63"/>
      <c r="BA31" s="64"/>
      <c r="BB31" s="65"/>
      <c r="BC31" s="66">
        <f t="shared" si="120"/>
        <v>0</v>
      </c>
      <c r="BD31" s="67">
        <f t="shared" si="121"/>
        <v>0</v>
      </c>
      <c r="BE31" s="63"/>
      <c r="BF31" s="64"/>
      <c r="BG31" s="65"/>
      <c r="BH31" s="66">
        <f t="shared" si="122"/>
        <v>0</v>
      </c>
      <c r="BI31" s="67">
        <f t="shared" si="123"/>
        <v>0</v>
      </c>
      <c r="BJ31" s="63"/>
      <c r="BK31" s="64"/>
      <c r="BL31" s="65"/>
      <c r="BM31" s="66">
        <f t="shared" si="124"/>
        <v>0</v>
      </c>
      <c r="BN31" s="67">
        <f t="shared" si="125"/>
        <v>0</v>
      </c>
      <c r="BO31" s="63"/>
      <c r="BP31" s="64"/>
      <c r="BQ31" s="65"/>
      <c r="BR31" s="66">
        <f t="shared" si="126"/>
        <v>0</v>
      </c>
      <c r="BS31" s="67">
        <f t="shared" si="127"/>
        <v>0</v>
      </c>
      <c r="BT31" s="63"/>
      <c r="BU31" s="64"/>
      <c r="BV31" s="65"/>
      <c r="BW31" s="66">
        <f t="shared" si="128"/>
        <v>0</v>
      </c>
      <c r="BX31" s="67">
        <f t="shared" si="129"/>
        <v>0</v>
      </c>
      <c r="BY31" s="63"/>
      <c r="BZ31" s="64"/>
      <c r="CA31" s="65"/>
      <c r="CB31" s="66">
        <f t="shared" si="130"/>
        <v>0</v>
      </c>
      <c r="CC31" s="67">
        <f t="shared" si="131"/>
        <v>0</v>
      </c>
      <c r="CD31" s="63"/>
      <c r="CE31" s="64"/>
      <c r="CF31" s="65"/>
      <c r="CG31" s="66">
        <f t="shared" si="132"/>
        <v>0</v>
      </c>
      <c r="CH31" s="67">
        <f t="shared" si="133"/>
        <v>0</v>
      </c>
      <c r="CI31" s="63"/>
      <c r="CJ31" s="64"/>
      <c r="CK31" s="65"/>
      <c r="CL31" s="66">
        <f t="shared" si="134"/>
        <v>0</v>
      </c>
      <c r="CM31" s="67">
        <f t="shared" si="135"/>
        <v>0</v>
      </c>
      <c r="CN31" s="63"/>
      <c r="CO31" s="64"/>
      <c r="CP31" s="65"/>
      <c r="CQ31" s="66">
        <f t="shared" si="136"/>
        <v>0</v>
      </c>
      <c r="CR31" s="67">
        <f t="shared" si="137"/>
        <v>0</v>
      </c>
    </row>
    <row r="32" spans="1:96" s="4" customFormat="1">
      <c r="A32" s="59">
        <f>SUMIF($I$5:$JI$5,"QTY*Equipment",$I32:$JI32)</f>
        <v>0</v>
      </c>
      <c r="B32" s="60">
        <f>SUMIF($I$5:$JI$5,"QTY*Install",$I32:$JI32)</f>
        <v>0</v>
      </c>
      <c r="C32" s="61"/>
      <c r="D32" s="62" t="s">
        <v>409</v>
      </c>
      <c r="E32" s="199" t="s">
        <v>408</v>
      </c>
      <c r="F32" s="232"/>
      <c r="G32" s="63"/>
      <c r="H32" s="64"/>
      <c r="I32" s="65"/>
      <c r="J32" s="66">
        <f t="shared" ref="J32" si="138">I32*G32</f>
        <v>0</v>
      </c>
      <c r="K32" s="67">
        <f t="shared" ref="K32" si="139">I32*H32</f>
        <v>0</v>
      </c>
      <c r="L32" s="63"/>
      <c r="M32" s="64"/>
      <c r="N32" s="65"/>
      <c r="O32" s="66">
        <f t="shared" si="104"/>
        <v>0</v>
      </c>
      <c r="P32" s="67">
        <f t="shared" si="105"/>
        <v>0</v>
      </c>
      <c r="Q32" s="63"/>
      <c r="R32" s="64"/>
      <c r="S32" s="65"/>
      <c r="T32" s="66">
        <f t="shared" si="106"/>
        <v>0</v>
      </c>
      <c r="U32" s="67">
        <f t="shared" si="107"/>
        <v>0</v>
      </c>
      <c r="V32" s="63"/>
      <c r="W32" s="64"/>
      <c r="X32" s="65"/>
      <c r="Y32" s="66">
        <f t="shared" si="108"/>
        <v>0</v>
      </c>
      <c r="Z32" s="67">
        <f t="shared" si="109"/>
        <v>0</v>
      </c>
      <c r="AA32" s="63"/>
      <c r="AB32" s="64"/>
      <c r="AC32" s="65"/>
      <c r="AD32" s="66">
        <f t="shared" si="110"/>
        <v>0</v>
      </c>
      <c r="AE32" s="67">
        <f t="shared" si="111"/>
        <v>0</v>
      </c>
      <c r="AF32" s="63"/>
      <c r="AG32" s="64"/>
      <c r="AH32" s="65"/>
      <c r="AI32" s="66">
        <f t="shared" si="112"/>
        <v>0</v>
      </c>
      <c r="AJ32" s="67">
        <f t="shared" si="113"/>
        <v>0</v>
      </c>
      <c r="AK32" s="63"/>
      <c r="AL32" s="64"/>
      <c r="AM32" s="65"/>
      <c r="AN32" s="66">
        <f t="shared" si="114"/>
        <v>0</v>
      </c>
      <c r="AO32" s="67">
        <f t="shared" si="115"/>
        <v>0</v>
      </c>
      <c r="AP32" s="63"/>
      <c r="AQ32" s="64"/>
      <c r="AR32" s="65"/>
      <c r="AS32" s="66">
        <f t="shared" si="116"/>
        <v>0</v>
      </c>
      <c r="AT32" s="67">
        <f t="shared" si="117"/>
        <v>0</v>
      </c>
      <c r="AU32" s="63"/>
      <c r="AV32" s="64"/>
      <c r="AW32" s="65"/>
      <c r="AX32" s="66">
        <f t="shared" si="118"/>
        <v>0</v>
      </c>
      <c r="AY32" s="67">
        <f t="shared" si="119"/>
        <v>0</v>
      </c>
      <c r="AZ32" s="63"/>
      <c r="BA32" s="64"/>
      <c r="BB32" s="65"/>
      <c r="BC32" s="66">
        <f t="shared" si="120"/>
        <v>0</v>
      </c>
      <c r="BD32" s="67">
        <f t="shared" si="121"/>
        <v>0</v>
      </c>
      <c r="BE32" s="63"/>
      <c r="BF32" s="64"/>
      <c r="BG32" s="65"/>
      <c r="BH32" s="66">
        <f t="shared" si="122"/>
        <v>0</v>
      </c>
      <c r="BI32" s="67">
        <f t="shared" si="123"/>
        <v>0</v>
      </c>
      <c r="BJ32" s="63"/>
      <c r="BK32" s="64"/>
      <c r="BL32" s="65"/>
      <c r="BM32" s="66">
        <f t="shared" si="124"/>
        <v>0</v>
      </c>
      <c r="BN32" s="67">
        <f t="shared" si="125"/>
        <v>0</v>
      </c>
      <c r="BO32" s="63"/>
      <c r="BP32" s="64"/>
      <c r="BQ32" s="65"/>
      <c r="BR32" s="66">
        <f t="shared" si="126"/>
        <v>0</v>
      </c>
      <c r="BS32" s="67">
        <f t="shared" si="127"/>
        <v>0</v>
      </c>
      <c r="BT32" s="63"/>
      <c r="BU32" s="64"/>
      <c r="BV32" s="65"/>
      <c r="BW32" s="66">
        <f t="shared" si="128"/>
        <v>0</v>
      </c>
      <c r="BX32" s="67">
        <f t="shared" si="129"/>
        <v>0</v>
      </c>
      <c r="BY32" s="63"/>
      <c r="BZ32" s="64"/>
      <c r="CA32" s="65"/>
      <c r="CB32" s="66">
        <f t="shared" si="130"/>
        <v>0</v>
      </c>
      <c r="CC32" s="67">
        <f t="shared" si="131"/>
        <v>0</v>
      </c>
      <c r="CD32" s="63"/>
      <c r="CE32" s="64"/>
      <c r="CF32" s="65"/>
      <c r="CG32" s="66">
        <f t="shared" si="132"/>
        <v>0</v>
      </c>
      <c r="CH32" s="67">
        <f t="shared" si="133"/>
        <v>0</v>
      </c>
      <c r="CI32" s="63"/>
      <c r="CJ32" s="64"/>
      <c r="CK32" s="65"/>
      <c r="CL32" s="66">
        <f t="shared" si="134"/>
        <v>0</v>
      </c>
      <c r="CM32" s="67">
        <f t="shared" si="135"/>
        <v>0</v>
      </c>
      <c r="CN32" s="63"/>
      <c r="CO32" s="64"/>
      <c r="CP32" s="65"/>
      <c r="CQ32" s="66">
        <f t="shared" si="136"/>
        <v>0</v>
      </c>
      <c r="CR32" s="67">
        <f t="shared" si="137"/>
        <v>0</v>
      </c>
    </row>
    <row r="33" spans="1:96" s="4" customFormat="1">
      <c r="A33" s="59">
        <f>SUMIF($I$5:$JI$5,"QTY*Equipment",$I33:$JI33)</f>
        <v>0</v>
      </c>
      <c r="B33" s="60">
        <f>SUMIF($I$5:$JI$5,"QTY*Install",$I33:$JI33)</f>
        <v>0</v>
      </c>
      <c r="C33" s="61"/>
      <c r="D33" s="62" t="s">
        <v>411</v>
      </c>
      <c r="E33" s="199" t="s">
        <v>568</v>
      </c>
      <c r="F33" s="232"/>
      <c r="G33" s="63"/>
      <c r="H33" s="64"/>
      <c r="I33" s="65"/>
      <c r="J33" s="66">
        <f t="shared" si="102"/>
        <v>0</v>
      </c>
      <c r="K33" s="67">
        <f t="shared" si="103"/>
        <v>0</v>
      </c>
      <c r="L33" s="63"/>
      <c r="M33" s="64"/>
      <c r="N33" s="65"/>
      <c r="O33" s="66">
        <f t="shared" si="104"/>
        <v>0</v>
      </c>
      <c r="P33" s="67">
        <f t="shared" si="105"/>
        <v>0</v>
      </c>
      <c r="Q33" s="63"/>
      <c r="R33" s="64"/>
      <c r="S33" s="65"/>
      <c r="T33" s="66">
        <f t="shared" si="106"/>
        <v>0</v>
      </c>
      <c r="U33" s="67">
        <f t="shared" si="107"/>
        <v>0</v>
      </c>
      <c r="V33" s="63"/>
      <c r="W33" s="64"/>
      <c r="X33" s="65"/>
      <c r="Y33" s="66">
        <f t="shared" si="108"/>
        <v>0</v>
      </c>
      <c r="Z33" s="67">
        <f t="shared" si="109"/>
        <v>0</v>
      </c>
      <c r="AA33" s="63"/>
      <c r="AB33" s="64"/>
      <c r="AC33" s="65"/>
      <c r="AD33" s="66">
        <f t="shared" si="110"/>
        <v>0</v>
      </c>
      <c r="AE33" s="67">
        <f t="shared" si="111"/>
        <v>0</v>
      </c>
      <c r="AF33" s="63"/>
      <c r="AG33" s="64"/>
      <c r="AH33" s="65"/>
      <c r="AI33" s="66">
        <f t="shared" si="112"/>
        <v>0</v>
      </c>
      <c r="AJ33" s="67">
        <f t="shared" si="113"/>
        <v>0</v>
      </c>
      <c r="AK33" s="63"/>
      <c r="AL33" s="64"/>
      <c r="AM33" s="65"/>
      <c r="AN33" s="66">
        <f t="shared" si="114"/>
        <v>0</v>
      </c>
      <c r="AO33" s="67">
        <f t="shared" si="115"/>
        <v>0</v>
      </c>
      <c r="AP33" s="63"/>
      <c r="AQ33" s="64"/>
      <c r="AR33" s="65"/>
      <c r="AS33" s="66">
        <f t="shared" si="116"/>
        <v>0</v>
      </c>
      <c r="AT33" s="67">
        <f t="shared" si="117"/>
        <v>0</v>
      </c>
      <c r="AU33" s="63"/>
      <c r="AV33" s="64"/>
      <c r="AW33" s="65"/>
      <c r="AX33" s="66">
        <f t="shared" si="118"/>
        <v>0</v>
      </c>
      <c r="AY33" s="67">
        <f t="shared" si="119"/>
        <v>0</v>
      </c>
      <c r="AZ33" s="63"/>
      <c r="BA33" s="64"/>
      <c r="BB33" s="65"/>
      <c r="BC33" s="66">
        <f t="shared" si="120"/>
        <v>0</v>
      </c>
      <c r="BD33" s="67">
        <f t="shared" si="121"/>
        <v>0</v>
      </c>
      <c r="BE33" s="63"/>
      <c r="BF33" s="64"/>
      <c r="BG33" s="65"/>
      <c r="BH33" s="66">
        <f t="shared" si="122"/>
        <v>0</v>
      </c>
      <c r="BI33" s="67">
        <f t="shared" si="123"/>
        <v>0</v>
      </c>
      <c r="BJ33" s="63"/>
      <c r="BK33" s="64"/>
      <c r="BL33" s="65"/>
      <c r="BM33" s="66">
        <f t="shared" si="124"/>
        <v>0</v>
      </c>
      <c r="BN33" s="67">
        <f t="shared" si="125"/>
        <v>0</v>
      </c>
      <c r="BO33" s="63"/>
      <c r="BP33" s="64"/>
      <c r="BQ33" s="65"/>
      <c r="BR33" s="66">
        <f t="shared" si="126"/>
        <v>0</v>
      </c>
      <c r="BS33" s="67">
        <f t="shared" si="127"/>
        <v>0</v>
      </c>
      <c r="BT33" s="63"/>
      <c r="BU33" s="64"/>
      <c r="BV33" s="65"/>
      <c r="BW33" s="66">
        <f t="shared" si="128"/>
        <v>0</v>
      </c>
      <c r="BX33" s="67">
        <f t="shared" si="129"/>
        <v>0</v>
      </c>
      <c r="BY33" s="63"/>
      <c r="BZ33" s="64"/>
      <c r="CA33" s="65"/>
      <c r="CB33" s="66">
        <f t="shared" si="130"/>
        <v>0</v>
      </c>
      <c r="CC33" s="67">
        <f t="shared" si="131"/>
        <v>0</v>
      </c>
      <c r="CD33" s="63"/>
      <c r="CE33" s="64"/>
      <c r="CF33" s="65"/>
      <c r="CG33" s="66">
        <f t="shared" si="132"/>
        <v>0</v>
      </c>
      <c r="CH33" s="67">
        <f t="shared" si="133"/>
        <v>0</v>
      </c>
      <c r="CI33" s="63"/>
      <c r="CJ33" s="64"/>
      <c r="CK33" s="65"/>
      <c r="CL33" s="66">
        <f t="shared" si="134"/>
        <v>0</v>
      </c>
      <c r="CM33" s="67">
        <f t="shared" si="135"/>
        <v>0</v>
      </c>
      <c r="CN33" s="63"/>
      <c r="CO33" s="64"/>
      <c r="CP33" s="65"/>
      <c r="CQ33" s="66">
        <f t="shared" si="136"/>
        <v>0</v>
      </c>
      <c r="CR33" s="67">
        <f t="shared" si="137"/>
        <v>0</v>
      </c>
    </row>
    <row r="34" spans="1:96" s="4" customFormat="1">
      <c r="A34" s="59">
        <f>SUMIF($I$5:$JI$5,"QTY*Equipment",$I34:$JI34)</f>
        <v>0</v>
      </c>
      <c r="B34" s="60">
        <f>SUMIF($I$5:$JI$5,"QTY*Install",$I34:$JI34)</f>
        <v>0</v>
      </c>
      <c r="C34" s="61"/>
      <c r="D34" s="62" t="s">
        <v>412</v>
      </c>
      <c r="E34" s="199" t="s">
        <v>569</v>
      </c>
      <c r="F34" s="232"/>
      <c r="G34" s="63"/>
      <c r="H34" s="64"/>
      <c r="I34" s="65"/>
      <c r="J34" s="66">
        <f t="shared" si="102"/>
        <v>0</v>
      </c>
      <c r="K34" s="67">
        <f t="shared" si="103"/>
        <v>0</v>
      </c>
      <c r="L34" s="63"/>
      <c r="M34" s="64"/>
      <c r="N34" s="65"/>
      <c r="O34" s="66">
        <f t="shared" si="104"/>
        <v>0</v>
      </c>
      <c r="P34" s="67">
        <f t="shared" si="105"/>
        <v>0</v>
      </c>
      <c r="Q34" s="63"/>
      <c r="R34" s="64"/>
      <c r="S34" s="65"/>
      <c r="T34" s="66">
        <f t="shared" si="106"/>
        <v>0</v>
      </c>
      <c r="U34" s="67">
        <f t="shared" si="107"/>
        <v>0</v>
      </c>
      <c r="V34" s="63"/>
      <c r="W34" s="64"/>
      <c r="X34" s="65"/>
      <c r="Y34" s="66">
        <f t="shared" si="108"/>
        <v>0</v>
      </c>
      <c r="Z34" s="67">
        <f t="shared" si="109"/>
        <v>0</v>
      </c>
      <c r="AA34" s="63"/>
      <c r="AB34" s="64"/>
      <c r="AC34" s="65"/>
      <c r="AD34" s="66">
        <f t="shared" si="110"/>
        <v>0</v>
      </c>
      <c r="AE34" s="67">
        <f t="shared" si="111"/>
        <v>0</v>
      </c>
      <c r="AF34" s="63"/>
      <c r="AG34" s="64"/>
      <c r="AH34" s="65"/>
      <c r="AI34" s="66">
        <f t="shared" si="112"/>
        <v>0</v>
      </c>
      <c r="AJ34" s="67">
        <f t="shared" si="113"/>
        <v>0</v>
      </c>
      <c r="AK34" s="63"/>
      <c r="AL34" s="64"/>
      <c r="AM34" s="65"/>
      <c r="AN34" s="66">
        <f t="shared" si="114"/>
        <v>0</v>
      </c>
      <c r="AO34" s="67">
        <f t="shared" si="115"/>
        <v>0</v>
      </c>
      <c r="AP34" s="63"/>
      <c r="AQ34" s="64"/>
      <c r="AR34" s="65"/>
      <c r="AS34" s="66">
        <f t="shared" si="116"/>
        <v>0</v>
      </c>
      <c r="AT34" s="67">
        <f t="shared" si="117"/>
        <v>0</v>
      </c>
      <c r="AU34" s="63"/>
      <c r="AV34" s="64"/>
      <c r="AW34" s="65"/>
      <c r="AX34" s="66">
        <f t="shared" si="118"/>
        <v>0</v>
      </c>
      <c r="AY34" s="67">
        <f t="shared" si="119"/>
        <v>0</v>
      </c>
      <c r="AZ34" s="63"/>
      <c r="BA34" s="64"/>
      <c r="BB34" s="65"/>
      <c r="BC34" s="66">
        <f t="shared" si="120"/>
        <v>0</v>
      </c>
      <c r="BD34" s="67">
        <f t="shared" si="121"/>
        <v>0</v>
      </c>
      <c r="BE34" s="63"/>
      <c r="BF34" s="64"/>
      <c r="BG34" s="65"/>
      <c r="BH34" s="66">
        <f t="shared" si="122"/>
        <v>0</v>
      </c>
      <c r="BI34" s="67">
        <f t="shared" si="123"/>
        <v>0</v>
      </c>
      <c r="BJ34" s="63"/>
      <c r="BK34" s="64"/>
      <c r="BL34" s="65"/>
      <c r="BM34" s="66">
        <f t="shared" si="124"/>
        <v>0</v>
      </c>
      <c r="BN34" s="67">
        <f t="shared" si="125"/>
        <v>0</v>
      </c>
      <c r="BO34" s="63"/>
      <c r="BP34" s="64"/>
      <c r="BQ34" s="65"/>
      <c r="BR34" s="66">
        <f t="shared" si="126"/>
        <v>0</v>
      </c>
      <c r="BS34" s="67">
        <f t="shared" si="127"/>
        <v>0</v>
      </c>
      <c r="BT34" s="63"/>
      <c r="BU34" s="64"/>
      <c r="BV34" s="65"/>
      <c r="BW34" s="66">
        <f t="shared" si="128"/>
        <v>0</v>
      </c>
      <c r="BX34" s="67">
        <f t="shared" si="129"/>
        <v>0</v>
      </c>
      <c r="BY34" s="63"/>
      <c r="BZ34" s="64"/>
      <c r="CA34" s="65"/>
      <c r="CB34" s="66">
        <f t="shared" si="130"/>
        <v>0</v>
      </c>
      <c r="CC34" s="67">
        <f t="shared" si="131"/>
        <v>0</v>
      </c>
      <c r="CD34" s="63"/>
      <c r="CE34" s="64"/>
      <c r="CF34" s="65"/>
      <c r="CG34" s="66">
        <f t="shared" si="132"/>
        <v>0</v>
      </c>
      <c r="CH34" s="67">
        <f t="shared" si="133"/>
        <v>0</v>
      </c>
      <c r="CI34" s="63"/>
      <c r="CJ34" s="64"/>
      <c r="CK34" s="65"/>
      <c r="CL34" s="66">
        <f t="shared" si="134"/>
        <v>0</v>
      </c>
      <c r="CM34" s="67">
        <f t="shared" si="135"/>
        <v>0</v>
      </c>
      <c r="CN34" s="63"/>
      <c r="CO34" s="64"/>
      <c r="CP34" s="65"/>
      <c r="CQ34" s="66">
        <f t="shared" si="136"/>
        <v>0</v>
      </c>
      <c r="CR34" s="67">
        <f t="shared" si="137"/>
        <v>0</v>
      </c>
    </row>
    <row r="35" spans="1:96" s="4" customFormat="1">
      <c r="A35" s="59">
        <f>SUMIF($I$5:$JI$5,"QTY*Equipment",$I35:$JI35)</f>
        <v>0</v>
      </c>
      <c r="B35" s="60">
        <f>SUMIF($I$5:$JI$5,"QTY*Install",$I35:$JI35)</f>
        <v>0</v>
      </c>
      <c r="C35" s="61"/>
      <c r="D35" s="62" t="s">
        <v>413</v>
      </c>
      <c r="E35" s="199" t="s">
        <v>410</v>
      </c>
      <c r="F35" s="232"/>
      <c r="G35" s="63"/>
      <c r="H35" s="64"/>
      <c r="I35" s="65"/>
      <c r="J35" s="66">
        <f t="shared" si="102"/>
        <v>0</v>
      </c>
      <c r="K35" s="67">
        <f t="shared" si="103"/>
        <v>0</v>
      </c>
      <c r="L35" s="63"/>
      <c r="M35" s="64"/>
      <c r="N35" s="65"/>
      <c r="O35" s="66">
        <f t="shared" si="104"/>
        <v>0</v>
      </c>
      <c r="P35" s="67">
        <f t="shared" si="105"/>
        <v>0</v>
      </c>
      <c r="Q35" s="63"/>
      <c r="R35" s="64"/>
      <c r="S35" s="65"/>
      <c r="T35" s="66">
        <f t="shared" si="106"/>
        <v>0</v>
      </c>
      <c r="U35" s="67">
        <f t="shared" si="107"/>
        <v>0</v>
      </c>
      <c r="V35" s="63"/>
      <c r="W35" s="64"/>
      <c r="X35" s="65"/>
      <c r="Y35" s="66">
        <f t="shared" si="108"/>
        <v>0</v>
      </c>
      <c r="Z35" s="67">
        <f t="shared" si="109"/>
        <v>0</v>
      </c>
      <c r="AA35" s="63"/>
      <c r="AB35" s="64"/>
      <c r="AC35" s="65"/>
      <c r="AD35" s="66">
        <f t="shared" si="110"/>
        <v>0</v>
      </c>
      <c r="AE35" s="67">
        <f t="shared" si="111"/>
        <v>0</v>
      </c>
      <c r="AF35" s="63"/>
      <c r="AG35" s="64"/>
      <c r="AH35" s="65"/>
      <c r="AI35" s="66">
        <f t="shared" si="112"/>
        <v>0</v>
      </c>
      <c r="AJ35" s="67">
        <f t="shared" si="113"/>
        <v>0</v>
      </c>
      <c r="AK35" s="63"/>
      <c r="AL35" s="64"/>
      <c r="AM35" s="65"/>
      <c r="AN35" s="66">
        <f t="shared" si="114"/>
        <v>0</v>
      </c>
      <c r="AO35" s="67">
        <f t="shared" si="115"/>
        <v>0</v>
      </c>
      <c r="AP35" s="63"/>
      <c r="AQ35" s="64"/>
      <c r="AR35" s="65"/>
      <c r="AS35" s="66">
        <f t="shared" si="116"/>
        <v>0</v>
      </c>
      <c r="AT35" s="67">
        <f t="shared" si="117"/>
        <v>0</v>
      </c>
      <c r="AU35" s="63"/>
      <c r="AV35" s="64"/>
      <c r="AW35" s="65"/>
      <c r="AX35" s="66">
        <f t="shared" si="118"/>
        <v>0</v>
      </c>
      <c r="AY35" s="67">
        <f t="shared" si="119"/>
        <v>0</v>
      </c>
      <c r="AZ35" s="63"/>
      <c r="BA35" s="64"/>
      <c r="BB35" s="65"/>
      <c r="BC35" s="66">
        <f t="shared" si="120"/>
        <v>0</v>
      </c>
      <c r="BD35" s="67">
        <f t="shared" si="121"/>
        <v>0</v>
      </c>
      <c r="BE35" s="63"/>
      <c r="BF35" s="64"/>
      <c r="BG35" s="65"/>
      <c r="BH35" s="66">
        <f t="shared" si="122"/>
        <v>0</v>
      </c>
      <c r="BI35" s="67">
        <f t="shared" si="123"/>
        <v>0</v>
      </c>
      <c r="BJ35" s="63"/>
      <c r="BK35" s="64"/>
      <c r="BL35" s="65"/>
      <c r="BM35" s="66">
        <f t="shared" si="124"/>
        <v>0</v>
      </c>
      <c r="BN35" s="67">
        <f t="shared" si="125"/>
        <v>0</v>
      </c>
      <c r="BO35" s="63"/>
      <c r="BP35" s="64"/>
      <c r="BQ35" s="65"/>
      <c r="BR35" s="66">
        <f t="shared" si="126"/>
        <v>0</v>
      </c>
      <c r="BS35" s="67">
        <f t="shared" si="127"/>
        <v>0</v>
      </c>
      <c r="BT35" s="63"/>
      <c r="BU35" s="64"/>
      <c r="BV35" s="65"/>
      <c r="BW35" s="66">
        <f t="shared" si="128"/>
        <v>0</v>
      </c>
      <c r="BX35" s="67">
        <f t="shared" si="129"/>
        <v>0</v>
      </c>
      <c r="BY35" s="63"/>
      <c r="BZ35" s="64"/>
      <c r="CA35" s="65"/>
      <c r="CB35" s="66">
        <f t="shared" si="130"/>
        <v>0</v>
      </c>
      <c r="CC35" s="67">
        <f t="shared" si="131"/>
        <v>0</v>
      </c>
      <c r="CD35" s="63"/>
      <c r="CE35" s="64"/>
      <c r="CF35" s="65"/>
      <c r="CG35" s="66">
        <f t="shared" si="132"/>
        <v>0</v>
      </c>
      <c r="CH35" s="67">
        <f t="shared" si="133"/>
        <v>0</v>
      </c>
      <c r="CI35" s="63"/>
      <c r="CJ35" s="64"/>
      <c r="CK35" s="65"/>
      <c r="CL35" s="66">
        <f t="shared" si="134"/>
        <v>0</v>
      </c>
      <c r="CM35" s="67">
        <f t="shared" si="135"/>
        <v>0</v>
      </c>
      <c r="CN35" s="63"/>
      <c r="CO35" s="64"/>
      <c r="CP35" s="65"/>
      <c r="CQ35" s="66">
        <f t="shared" si="136"/>
        <v>0</v>
      </c>
      <c r="CR35" s="67">
        <f t="shared" si="137"/>
        <v>0</v>
      </c>
    </row>
    <row r="36" spans="1:96" s="4" customFormat="1">
      <c r="A36" s="59">
        <f>SUMIF($I$5:$JI$5,"QTY*Equipment",$I36:$JI36)</f>
        <v>0</v>
      </c>
      <c r="B36" s="60">
        <f>SUMIF($I$5:$JI$5,"QTY*Install",$I36:$JI36)</f>
        <v>0</v>
      </c>
      <c r="C36" s="61"/>
      <c r="D36" s="62" t="s">
        <v>545</v>
      </c>
      <c r="E36" s="68"/>
      <c r="F36" s="232"/>
      <c r="G36" s="63"/>
      <c r="H36" s="64"/>
      <c r="I36" s="65"/>
      <c r="J36" s="66">
        <f t="shared" si="102"/>
        <v>0</v>
      </c>
      <c r="K36" s="67">
        <f t="shared" si="103"/>
        <v>0</v>
      </c>
      <c r="L36" s="63"/>
      <c r="M36" s="64"/>
      <c r="N36" s="65"/>
      <c r="O36" s="66">
        <f t="shared" si="104"/>
        <v>0</v>
      </c>
      <c r="P36" s="67">
        <f t="shared" si="105"/>
        <v>0</v>
      </c>
      <c r="Q36" s="63"/>
      <c r="R36" s="64"/>
      <c r="S36" s="65"/>
      <c r="T36" s="66">
        <f t="shared" si="106"/>
        <v>0</v>
      </c>
      <c r="U36" s="67">
        <f t="shared" si="107"/>
        <v>0</v>
      </c>
      <c r="V36" s="63"/>
      <c r="W36" s="64"/>
      <c r="X36" s="65"/>
      <c r="Y36" s="66">
        <f t="shared" si="108"/>
        <v>0</v>
      </c>
      <c r="Z36" s="67">
        <f t="shared" si="109"/>
        <v>0</v>
      </c>
      <c r="AA36" s="63"/>
      <c r="AB36" s="64"/>
      <c r="AC36" s="65"/>
      <c r="AD36" s="66">
        <f t="shared" si="110"/>
        <v>0</v>
      </c>
      <c r="AE36" s="67">
        <f t="shared" si="111"/>
        <v>0</v>
      </c>
      <c r="AF36" s="63"/>
      <c r="AG36" s="64"/>
      <c r="AH36" s="65"/>
      <c r="AI36" s="66">
        <f t="shared" si="112"/>
        <v>0</v>
      </c>
      <c r="AJ36" s="67">
        <f t="shared" si="113"/>
        <v>0</v>
      </c>
      <c r="AK36" s="63"/>
      <c r="AL36" s="64"/>
      <c r="AM36" s="65"/>
      <c r="AN36" s="66">
        <f t="shared" si="114"/>
        <v>0</v>
      </c>
      <c r="AO36" s="67">
        <f t="shared" si="115"/>
        <v>0</v>
      </c>
      <c r="AP36" s="63"/>
      <c r="AQ36" s="64"/>
      <c r="AR36" s="65"/>
      <c r="AS36" s="66">
        <f t="shared" si="116"/>
        <v>0</v>
      </c>
      <c r="AT36" s="67">
        <f t="shared" si="117"/>
        <v>0</v>
      </c>
      <c r="AU36" s="63"/>
      <c r="AV36" s="64"/>
      <c r="AW36" s="65"/>
      <c r="AX36" s="66">
        <f t="shared" si="118"/>
        <v>0</v>
      </c>
      <c r="AY36" s="67">
        <f t="shared" si="119"/>
        <v>0</v>
      </c>
      <c r="AZ36" s="63"/>
      <c r="BA36" s="64"/>
      <c r="BB36" s="65"/>
      <c r="BC36" s="66">
        <f t="shared" si="120"/>
        <v>0</v>
      </c>
      <c r="BD36" s="67">
        <f t="shared" si="121"/>
        <v>0</v>
      </c>
      <c r="BE36" s="63"/>
      <c r="BF36" s="64"/>
      <c r="BG36" s="65"/>
      <c r="BH36" s="66">
        <f t="shared" si="122"/>
        <v>0</v>
      </c>
      <c r="BI36" s="67">
        <f t="shared" si="123"/>
        <v>0</v>
      </c>
      <c r="BJ36" s="63"/>
      <c r="BK36" s="64"/>
      <c r="BL36" s="65"/>
      <c r="BM36" s="66">
        <f t="shared" si="124"/>
        <v>0</v>
      </c>
      <c r="BN36" s="67">
        <f t="shared" si="125"/>
        <v>0</v>
      </c>
      <c r="BO36" s="63"/>
      <c r="BP36" s="64"/>
      <c r="BQ36" s="65"/>
      <c r="BR36" s="66">
        <f t="shared" si="126"/>
        <v>0</v>
      </c>
      <c r="BS36" s="67">
        <f t="shared" si="127"/>
        <v>0</v>
      </c>
      <c r="BT36" s="63"/>
      <c r="BU36" s="64"/>
      <c r="BV36" s="65"/>
      <c r="BW36" s="66">
        <f t="shared" si="128"/>
        <v>0</v>
      </c>
      <c r="BX36" s="67">
        <f t="shared" si="129"/>
        <v>0</v>
      </c>
      <c r="BY36" s="63"/>
      <c r="BZ36" s="64"/>
      <c r="CA36" s="65"/>
      <c r="CB36" s="66">
        <f t="shared" si="130"/>
        <v>0</v>
      </c>
      <c r="CC36" s="67">
        <f t="shared" si="131"/>
        <v>0</v>
      </c>
      <c r="CD36" s="63"/>
      <c r="CE36" s="64"/>
      <c r="CF36" s="65"/>
      <c r="CG36" s="66">
        <f t="shared" si="132"/>
        <v>0</v>
      </c>
      <c r="CH36" s="67">
        <f t="shared" si="133"/>
        <v>0</v>
      </c>
      <c r="CI36" s="63"/>
      <c r="CJ36" s="64"/>
      <c r="CK36" s="65"/>
      <c r="CL36" s="66">
        <f t="shared" si="134"/>
        <v>0</v>
      </c>
      <c r="CM36" s="67">
        <f t="shared" si="135"/>
        <v>0</v>
      </c>
      <c r="CN36" s="63"/>
      <c r="CO36" s="64"/>
      <c r="CP36" s="65"/>
      <c r="CQ36" s="66">
        <f t="shared" si="136"/>
        <v>0</v>
      </c>
      <c r="CR36" s="67">
        <f t="shared" si="137"/>
        <v>0</v>
      </c>
    </row>
    <row r="37" spans="1:96" s="4" customFormat="1">
      <c r="A37" s="59">
        <f>SUMIF($I$5:$JI$5,"QTY*Equipment",$I37:$JI37)</f>
        <v>0</v>
      </c>
      <c r="B37" s="60">
        <f>SUMIF($I$5:$JI$5,"QTY*Install",$I37:$JI37)</f>
        <v>0</v>
      </c>
      <c r="C37" s="61"/>
      <c r="D37" s="62" t="s">
        <v>577</v>
      </c>
      <c r="E37" s="68"/>
      <c r="F37" s="232"/>
      <c r="G37" s="63"/>
      <c r="H37" s="64"/>
      <c r="I37" s="65"/>
      <c r="J37" s="66">
        <f>I37*G37</f>
        <v>0</v>
      </c>
      <c r="K37" s="67">
        <f>I37*H37</f>
        <v>0</v>
      </c>
      <c r="L37" s="63"/>
      <c r="M37" s="64"/>
      <c r="N37" s="65"/>
      <c r="O37" s="66">
        <f>N37*L37</f>
        <v>0</v>
      </c>
      <c r="P37" s="67">
        <f>N37*M37</f>
        <v>0</v>
      </c>
      <c r="Q37" s="63"/>
      <c r="R37" s="64"/>
      <c r="S37" s="65"/>
      <c r="T37" s="66">
        <f>S37*Q37</f>
        <v>0</v>
      </c>
      <c r="U37" s="67">
        <f>S37*R37</f>
        <v>0</v>
      </c>
      <c r="V37" s="63"/>
      <c r="W37" s="64"/>
      <c r="X37" s="65"/>
      <c r="Y37" s="66">
        <f>X37*V37</f>
        <v>0</v>
      </c>
      <c r="Z37" s="67">
        <f>X37*W37</f>
        <v>0</v>
      </c>
      <c r="AA37" s="63"/>
      <c r="AB37" s="64"/>
      <c r="AC37" s="65"/>
      <c r="AD37" s="66">
        <f t="shared" si="110"/>
        <v>0</v>
      </c>
      <c r="AE37" s="67">
        <f t="shared" si="111"/>
        <v>0</v>
      </c>
      <c r="AF37" s="63"/>
      <c r="AG37" s="64"/>
      <c r="AH37" s="65"/>
      <c r="AI37" s="66">
        <f t="shared" si="112"/>
        <v>0</v>
      </c>
      <c r="AJ37" s="67">
        <f t="shared" si="113"/>
        <v>0</v>
      </c>
      <c r="AK37" s="63"/>
      <c r="AL37" s="64"/>
      <c r="AM37" s="65"/>
      <c r="AN37" s="66">
        <f t="shared" si="114"/>
        <v>0</v>
      </c>
      <c r="AO37" s="67">
        <f t="shared" si="115"/>
        <v>0</v>
      </c>
      <c r="AP37" s="63"/>
      <c r="AQ37" s="64"/>
      <c r="AR37" s="65"/>
      <c r="AS37" s="66">
        <f t="shared" si="116"/>
        <v>0</v>
      </c>
      <c r="AT37" s="67">
        <f t="shared" si="117"/>
        <v>0</v>
      </c>
      <c r="AU37" s="63"/>
      <c r="AV37" s="64"/>
      <c r="AW37" s="65"/>
      <c r="AX37" s="66">
        <f t="shared" si="118"/>
        <v>0</v>
      </c>
      <c r="AY37" s="67">
        <f t="shared" si="119"/>
        <v>0</v>
      </c>
      <c r="AZ37" s="63"/>
      <c r="BA37" s="64"/>
      <c r="BB37" s="65"/>
      <c r="BC37" s="66">
        <f t="shared" si="120"/>
        <v>0</v>
      </c>
      <c r="BD37" s="67">
        <f t="shared" si="121"/>
        <v>0</v>
      </c>
      <c r="BE37" s="63"/>
      <c r="BF37" s="64"/>
      <c r="BG37" s="65"/>
      <c r="BH37" s="66">
        <f t="shared" si="122"/>
        <v>0</v>
      </c>
      <c r="BI37" s="67">
        <f t="shared" si="123"/>
        <v>0</v>
      </c>
      <c r="BJ37" s="63"/>
      <c r="BK37" s="64"/>
      <c r="BL37" s="65"/>
      <c r="BM37" s="66">
        <f t="shared" si="124"/>
        <v>0</v>
      </c>
      <c r="BN37" s="67">
        <f t="shared" si="125"/>
        <v>0</v>
      </c>
      <c r="BO37" s="63"/>
      <c r="BP37" s="64"/>
      <c r="BQ37" s="65"/>
      <c r="BR37" s="66">
        <f t="shared" si="126"/>
        <v>0</v>
      </c>
      <c r="BS37" s="67">
        <f t="shared" si="127"/>
        <v>0</v>
      </c>
      <c r="BT37" s="63"/>
      <c r="BU37" s="64"/>
      <c r="BV37" s="65"/>
      <c r="BW37" s="66">
        <f t="shared" si="128"/>
        <v>0</v>
      </c>
      <c r="BX37" s="67">
        <f t="shared" si="129"/>
        <v>0</v>
      </c>
      <c r="BY37" s="63"/>
      <c r="BZ37" s="64"/>
      <c r="CA37" s="65"/>
      <c r="CB37" s="66">
        <f t="shared" si="130"/>
        <v>0</v>
      </c>
      <c r="CC37" s="67">
        <f t="shared" si="131"/>
        <v>0</v>
      </c>
      <c r="CD37" s="63"/>
      <c r="CE37" s="64"/>
      <c r="CF37" s="65"/>
      <c r="CG37" s="66">
        <f t="shared" si="132"/>
        <v>0</v>
      </c>
      <c r="CH37" s="67">
        <f t="shared" si="133"/>
        <v>0</v>
      </c>
      <c r="CI37" s="63"/>
      <c r="CJ37" s="64"/>
      <c r="CK37" s="65"/>
      <c r="CL37" s="66">
        <f t="shared" si="134"/>
        <v>0</v>
      </c>
      <c r="CM37" s="67">
        <f t="shared" si="135"/>
        <v>0</v>
      </c>
      <c r="CN37" s="63"/>
      <c r="CO37" s="64"/>
      <c r="CP37" s="65"/>
      <c r="CQ37" s="66">
        <f t="shared" si="136"/>
        <v>0</v>
      </c>
      <c r="CR37" s="67">
        <f t="shared" si="137"/>
        <v>0</v>
      </c>
    </row>
    <row r="38" spans="1:96" s="4" customFormat="1">
      <c r="A38" s="59">
        <f>SUMIF($I$5:$JI$5,"QTY*Equipment",$I38:$JI38)</f>
        <v>0</v>
      </c>
      <c r="B38" s="60">
        <f>SUMIF($I$5:$JI$5,"QTY*Install",$I38:$JI38)</f>
        <v>0</v>
      </c>
      <c r="C38" s="61"/>
      <c r="D38" s="62" t="s">
        <v>578</v>
      </c>
      <c r="E38" s="68"/>
      <c r="F38" s="232"/>
      <c r="G38" s="63"/>
      <c r="H38" s="64"/>
      <c r="I38" s="65"/>
      <c r="J38" s="66">
        <f>I38*G38</f>
        <v>0</v>
      </c>
      <c r="K38" s="67">
        <f>I38*H38</f>
        <v>0</v>
      </c>
      <c r="L38" s="63"/>
      <c r="M38" s="64"/>
      <c r="N38" s="65"/>
      <c r="O38" s="66">
        <f>N38*L38</f>
        <v>0</v>
      </c>
      <c r="P38" s="67">
        <f>N38*M38</f>
        <v>0</v>
      </c>
      <c r="Q38" s="63"/>
      <c r="R38" s="64"/>
      <c r="S38" s="65"/>
      <c r="T38" s="66">
        <f>S38*Q38</f>
        <v>0</v>
      </c>
      <c r="U38" s="67">
        <f>S38*R38</f>
        <v>0</v>
      </c>
      <c r="V38" s="63"/>
      <c r="W38" s="64"/>
      <c r="X38" s="65"/>
      <c r="Y38" s="66">
        <f>X38*V38</f>
        <v>0</v>
      </c>
      <c r="Z38" s="67">
        <f>X38*W38</f>
        <v>0</v>
      </c>
      <c r="AA38" s="63"/>
      <c r="AB38" s="64"/>
      <c r="AC38" s="65"/>
      <c r="AD38" s="66">
        <f t="shared" si="110"/>
        <v>0</v>
      </c>
      <c r="AE38" s="67">
        <f t="shared" si="111"/>
        <v>0</v>
      </c>
      <c r="AF38" s="63"/>
      <c r="AG38" s="64"/>
      <c r="AH38" s="65"/>
      <c r="AI38" s="66">
        <f t="shared" si="112"/>
        <v>0</v>
      </c>
      <c r="AJ38" s="67">
        <f t="shared" si="113"/>
        <v>0</v>
      </c>
      <c r="AK38" s="63"/>
      <c r="AL38" s="64"/>
      <c r="AM38" s="65"/>
      <c r="AN38" s="66">
        <f t="shared" si="114"/>
        <v>0</v>
      </c>
      <c r="AO38" s="67">
        <f t="shared" si="115"/>
        <v>0</v>
      </c>
      <c r="AP38" s="63"/>
      <c r="AQ38" s="64"/>
      <c r="AR38" s="65"/>
      <c r="AS38" s="66">
        <f t="shared" si="116"/>
        <v>0</v>
      </c>
      <c r="AT38" s="67">
        <f t="shared" si="117"/>
        <v>0</v>
      </c>
      <c r="AU38" s="63"/>
      <c r="AV38" s="64"/>
      <c r="AW38" s="65"/>
      <c r="AX38" s="66">
        <f t="shared" si="118"/>
        <v>0</v>
      </c>
      <c r="AY38" s="67">
        <f t="shared" si="119"/>
        <v>0</v>
      </c>
      <c r="AZ38" s="63"/>
      <c r="BA38" s="64"/>
      <c r="BB38" s="65"/>
      <c r="BC38" s="66">
        <f t="shared" si="120"/>
        <v>0</v>
      </c>
      <c r="BD38" s="67">
        <f t="shared" si="121"/>
        <v>0</v>
      </c>
      <c r="BE38" s="63"/>
      <c r="BF38" s="64"/>
      <c r="BG38" s="65"/>
      <c r="BH38" s="66">
        <f t="shared" si="122"/>
        <v>0</v>
      </c>
      <c r="BI38" s="67">
        <f t="shared" si="123"/>
        <v>0</v>
      </c>
      <c r="BJ38" s="63"/>
      <c r="BK38" s="64"/>
      <c r="BL38" s="65"/>
      <c r="BM38" s="66">
        <f t="shared" si="124"/>
        <v>0</v>
      </c>
      <c r="BN38" s="67">
        <f t="shared" si="125"/>
        <v>0</v>
      </c>
      <c r="BO38" s="63"/>
      <c r="BP38" s="64"/>
      <c r="BQ38" s="65"/>
      <c r="BR38" s="66">
        <f t="shared" si="126"/>
        <v>0</v>
      </c>
      <c r="BS38" s="67">
        <f t="shared" si="127"/>
        <v>0</v>
      </c>
      <c r="BT38" s="63"/>
      <c r="BU38" s="64"/>
      <c r="BV38" s="65"/>
      <c r="BW38" s="66">
        <f t="shared" si="128"/>
        <v>0</v>
      </c>
      <c r="BX38" s="67">
        <f t="shared" si="129"/>
        <v>0</v>
      </c>
      <c r="BY38" s="63"/>
      <c r="BZ38" s="64"/>
      <c r="CA38" s="65"/>
      <c r="CB38" s="66">
        <f t="shared" si="130"/>
        <v>0</v>
      </c>
      <c r="CC38" s="67">
        <f t="shared" si="131"/>
        <v>0</v>
      </c>
      <c r="CD38" s="63"/>
      <c r="CE38" s="64"/>
      <c r="CF38" s="65"/>
      <c r="CG38" s="66">
        <f t="shared" si="132"/>
        <v>0</v>
      </c>
      <c r="CH38" s="67">
        <f t="shared" si="133"/>
        <v>0</v>
      </c>
      <c r="CI38" s="63"/>
      <c r="CJ38" s="64"/>
      <c r="CK38" s="65"/>
      <c r="CL38" s="66">
        <f t="shared" si="134"/>
        <v>0</v>
      </c>
      <c r="CM38" s="67">
        <f t="shared" si="135"/>
        <v>0</v>
      </c>
      <c r="CN38" s="63"/>
      <c r="CO38" s="64"/>
      <c r="CP38" s="65"/>
      <c r="CQ38" s="66">
        <f t="shared" si="136"/>
        <v>0</v>
      </c>
      <c r="CR38" s="67">
        <f t="shared" si="137"/>
        <v>0</v>
      </c>
    </row>
    <row r="39" spans="1:96" s="4" customFormat="1">
      <c r="A39" s="59">
        <f>SUMIF($I$5:$JI$5,"QTY*Equipment",$I39:$JI39)</f>
        <v>0</v>
      </c>
      <c r="B39" s="60">
        <f>SUMIF($I$5:$JI$5,"QTY*Install",$I39:$JI39)</f>
        <v>0</v>
      </c>
      <c r="C39" s="61"/>
      <c r="D39" s="62" t="s">
        <v>579</v>
      </c>
      <c r="E39" s="68"/>
      <c r="F39" s="232"/>
      <c r="G39" s="63"/>
      <c r="H39" s="64"/>
      <c r="I39" s="65"/>
      <c r="J39" s="66">
        <f>I39*G39</f>
        <v>0</v>
      </c>
      <c r="K39" s="67">
        <f>I39*H39</f>
        <v>0</v>
      </c>
      <c r="L39" s="63"/>
      <c r="M39" s="64"/>
      <c r="N39" s="65"/>
      <c r="O39" s="66">
        <f>N39*L39</f>
        <v>0</v>
      </c>
      <c r="P39" s="67">
        <f>N39*M39</f>
        <v>0</v>
      </c>
      <c r="Q39" s="63"/>
      <c r="R39" s="64"/>
      <c r="S39" s="65"/>
      <c r="T39" s="66">
        <f>S39*Q39</f>
        <v>0</v>
      </c>
      <c r="U39" s="67">
        <f>S39*R39</f>
        <v>0</v>
      </c>
      <c r="V39" s="63"/>
      <c r="W39" s="64"/>
      <c r="X39" s="65"/>
      <c r="Y39" s="66">
        <f>X39*V39</f>
        <v>0</v>
      </c>
      <c r="Z39" s="67">
        <f>X39*W39</f>
        <v>0</v>
      </c>
      <c r="AA39" s="63"/>
      <c r="AB39" s="64"/>
      <c r="AC39" s="65"/>
      <c r="AD39" s="66">
        <f t="shared" si="110"/>
        <v>0</v>
      </c>
      <c r="AE39" s="67">
        <f t="shared" si="111"/>
        <v>0</v>
      </c>
      <c r="AF39" s="63"/>
      <c r="AG39" s="64"/>
      <c r="AH39" s="65"/>
      <c r="AI39" s="66">
        <f t="shared" si="112"/>
        <v>0</v>
      </c>
      <c r="AJ39" s="67">
        <f t="shared" si="113"/>
        <v>0</v>
      </c>
      <c r="AK39" s="63"/>
      <c r="AL39" s="64"/>
      <c r="AM39" s="65"/>
      <c r="AN39" s="66">
        <f t="shared" si="114"/>
        <v>0</v>
      </c>
      <c r="AO39" s="67">
        <f t="shared" si="115"/>
        <v>0</v>
      </c>
      <c r="AP39" s="63"/>
      <c r="AQ39" s="64"/>
      <c r="AR39" s="65"/>
      <c r="AS39" s="66">
        <f t="shared" si="116"/>
        <v>0</v>
      </c>
      <c r="AT39" s="67">
        <f t="shared" si="117"/>
        <v>0</v>
      </c>
      <c r="AU39" s="63"/>
      <c r="AV39" s="64"/>
      <c r="AW39" s="65"/>
      <c r="AX39" s="66">
        <f t="shared" si="118"/>
        <v>0</v>
      </c>
      <c r="AY39" s="67">
        <f t="shared" si="119"/>
        <v>0</v>
      </c>
      <c r="AZ39" s="63"/>
      <c r="BA39" s="64"/>
      <c r="BB39" s="65"/>
      <c r="BC39" s="66">
        <f t="shared" si="120"/>
        <v>0</v>
      </c>
      <c r="BD39" s="67">
        <f t="shared" si="121"/>
        <v>0</v>
      </c>
      <c r="BE39" s="63"/>
      <c r="BF39" s="64"/>
      <c r="BG39" s="65"/>
      <c r="BH39" s="66">
        <f t="shared" si="122"/>
        <v>0</v>
      </c>
      <c r="BI39" s="67">
        <f t="shared" si="123"/>
        <v>0</v>
      </c>
      <c r="BJ39" s="63"/>
      <c r="BK39" s="64"/>
      <c r="BL39" s="65"/>
      <c r="BM39" s="66">
        <f t="shared" si="124"/>
        <v>0</v>
      </c>
      <c r="BN39" s="67">
        <f t="shared" si="125"/>
        <v>0</v>
      </c>
      <c r="BO39" s="63"/>
      <c r="BP39" s="64"/>
      <c r="BQ39" s="65"/>
      <c r="BR39" s="66">
        <f t="shared" si="126"/>
        <v>0</v>
      </c>
      <c r="BS39" s="67">
        <f t="shared" si="127"/>
        <v>0</v>
      </c>
      <c r="BT39" s="63"/>
      <c r="BU39" s="64"/>
      <c r="BV39" s="65"/>
      <c r="BW39" s="66">
        <f t="shared" si="128"/>
        <v>0</v>
      </c>
      <c r="BX39" s="67">
        <f t="shared" si="129"/>
        <v>0</v>
      </c>
      <c r="BY39" s="63"/>
      <c r="BZ39" s="64"/>
      <c r="CA39" s="65"/>
      <c r="CB39" s="66">
        <f t="shared" si="130"/>
        <v>0</v>
      </c>
      <c r="CC39" s="67">
        <f t="shared" si="131"/>
        <v>0</v>
      </c>
      <c r="CD39" s="63"/>
      <c r="CE39" s="64"/>
      <c r="CF39" s="65"/>
      <c r="CG39" s="66">
        <f t="shared" si="132"/>
        <v>0</v>
      </c>
      <c r="CH39" s="67">
        <f t="shared" si="133"/>
        <v>0</v>
      </c>
      <c r="CI39" s="63"/>
      <c r="CJ39" s="64"/>
      <c r="CK39" s="65"/>
      <c r="CL39" s="66">
        <f t="shared" si="134"/>
        <v>0</v>
      </c>
      <c r="CM39" s="67">
        <f t="shared" si="135"/>
        <v>0</v>
      </c>
      <c r="CN39" s="63"/>
      <c r="CO39" s="64"/>
      <c r="CP39" s="65"/>
      <c r="CQ39" s="66">
        <f t="shared" si="136"/>
        <v>0</v>
      </c>
      <c r="CR39" s="67">
        <f t="shared" si="137"/>
        <v>0</v>
      </c>
    </row>
    <row r="40" spans="1:96" s="4" customFormat="1">
      <c r="A40" s="51"/>
      <c r="B40" s="52"/>
      <c r="C40" s="58"/>
      <c r="D40" s="50" t="s">
        <v>414</v>
      </c>
      <c r="E40" s="268" t="s">
        <v>415</v>
      </c>
      <c r="F40" s="233"/>
      <c r="G40" s="51"/>
      <c r="H40" s="52"/>
      <c r="I40" s="53"/>
      <c r="J40" s="70"/>
      <c r="K40" s="71"/>
      <c r="L40" s="51"/>
      <c r="M40" s="52"/>
      <c r="N40" s="53"/>
      <c r="O40" s="70"/>
      <c r="P40" s="71"/>
      <c r="Q40" s="51"/>
      <c r="R40" s="52"/>
      <c r="S40" s="53"/>
      <c r="T40" s="70"/>
      <c r="U40" s="71"/>
      <c r="V40" s="51"/>
      <c r="W40" s="52"/>
      <c r="X40" s="53"/>
      <c r="Y40" s="70"/>
      <c r="Z40" s="71"/>
      <c r="AA40" s="51"/>
      <c r="AB40" s="52"/>
      <c r="AC40" s="53"/>
      <c r="AD40" s="70"/>
      <c r="AE40" s="71"/>
      <c r="AF40" s="51"/>
      <c r="AG40" s="52"/>
      <c r="AH40" s="53"/>
      <c r="AI40" s="70"/>
      <c r="AJ40" s="71"/>
      <c r="AK40" s="51"/>
      <c r="AL40" s="52"/>
      <c r="AM40" s="53"/>
      <c r="AN40" s="70"/>
      <c r="AO40" s="71"/>
      <c r="AP40" s="51"/>
      <c r="AQ40" s="52"/>
      <c r="AR40" s="53"/>
      <c r="AS40" s="70"/>
      <c r="AT40" s="71"/>
      <c r="AU40" s="51"/>
      <c r="AV40" s="52"/>
      <c r="AW40" s="53"/>
      <c r="AX40" s="70"/>
      <c r="AY40" s="71"/>
      <c r="AZ40" s="51"/>
      <c r="BA40" s="52"/>
      <c r="BB40" s="53"/>
      <c r="BC40" s="70"/>
      <c r="BD40" s="71"/>
      <c r="BE40" s="51"/>
      <c r="BF40" s="52"/>
      <c r="BG40" s="53"/>
      <c r="BH40" s="70"/>
      <c r="BI40" s="71"/>
      <c r="BJ40" s="51"/>
      <c r="BK40" s="52"/>
      <c r="BL40" s="53"/>
      <c r="BM40" s="70"/>
      <c r="BN40" s="71"/>
      <c r="BO40" s="51"/>
      <c r="BP40" s="52"/>
      <c r="BQ40" s="53"/>
      <c r="BR40" s="70"/>
      <c r="BS40" s="71"/>
      <c r="BT40" s="51"/>
      <c r="BU40" s="52"/>
      <c r="BV40" s="53"/>
      <c r="BW40" s="70"/>
      <c r="BX40" s="71"/>
      <c r="BY40" s="51"/>
      <c r="BZ40" s="52"/>
      <c r="CA40" s="53"/>
      <c r="CB40" s="70"/>
      <c r="CC40" s="71"/>
      <c r="CD40" s="51"/>
      <c r="CE40" s="52"/>
      <c r="CF40" s="53"/>
      <c r="CG40" s="70"/>
      <c r="CH40" s="71"/>
      <c r="CI40" s="51"/>
      <c r="CJ40" s="52"/>
      <c r="CK40" s="53"/>
      <c r="CL40" s="70"/>
      <c r="CM40" s="71"/>
      <c r="CN40" s="51"/>
      <c r="CO40" s="52"/>
      <c r="CP40" s="53"/>
      <c r="CQ40" s="70"/>
      <c r="CR40" s="71"/>
    </row>
    <row r="41" spans="1:96" s="4" customFormat="1">
      <c r="A41" s="59">
        <f>SUMIF($I$5:$JI$5,"QTY*Equipment",$I41:$JI41)</f>
        <v>0</v>
      </c>
      <c r="B41" s="60">
        <f>SUMIF($I$5:$JI$5,"QTY*Install",$I41:$JI41)</f>
        <v>0</v>
      </c>
      <c r="C41" s="61"/>
      <c r="D41" s="62" t="s">
        <v>380</v>
      </c>
      <c r="E41" s="199" t="s">
        <v>765</v>
      </c>
      <c r="F41" s="232"/>
      <c r="G41" s="63"/>
      <c r="H41" s="64"/>
      <c r="I41" s="65"/>
      <c r="J41" s="66">
        <f t="shared" ref="J41:J48" si="140">I41*G41</f>
        <v>0</v>
      </c>
      <c r="K41" s="67">
        <f t="shared" ref="K41:K48" si="141">I41*H41</f>
        <v>0</v>
      </c>
      <c r="L41" s="63"/>
      <c r="M41" s="64"/>
      <c r="N41" s="65"/>
      <c r="O41" s="66">
        <f t="shared" ref="O41:O48" si="142">N41*L41</f>
        <v>0</v>
      </c>
      <c r="P41" s="67">
        <f t="shared" ref="P41:P48" si="143">N41*M41</f>
        <v>0</v>
      </c>
      <c r="Q41" s="63"/>
      <c r="R41" s="64"/>
      <c r="S41" s="65"/>
      <c r="T41" s="66">
        <f t="shared" ref="T41:T48" si="144">S41*Q41</f>
        <v>0</v>
      </c>
      <c r="U41" s="67">
        <f t="shared" ref="U41:U48" si="145">S41*R41</f>
        <v>0</v>
      </c>
      <c r="V41" s="63"/>
      <c r="W41" s="64"/>
      <c r="X41" s="65"/>
      <c r="Y41" s="66">
        <f t="shared" ref="Y41:Y48" si="146">X41*V41</f>
        <v>0</v>
      </c>
      <c r="Z41" s="67">
        <f t="shared" ref="Z41:Z48" si="147">X41*W41</f>
        <v>0</v>
      </c>
      <c r="AA41" s="63"/>
      <c r="AB41" s="64"/>
      <c r="AC41" s="65"/>
      <c r="AD41" s="66">
        <f t="shared" ref="AD41:AD51" si="148">AC41*AA41</f>
        <v>0</v>
      </c>
      <c r="AE41" s="67">
        <f t="shared" ref="AE41:AE51" si="149">AC41*AB41</f>
        <v>0</v>
      </c>
      <c r="AF41" s="63"/>
      <c r="AG41" s="64"/>
      <c r="AH41" s="65"/>
      <c r="AI41" s="66">
        <f t="shared" ref="AI41:AI51" si="150">AH41*AF41</f>
        <v>0</v>
      </c>
      <c r="AJ41" s="67">
        <f t="shared" ref="AJ41:AJ51" si="151">AH41*AG41</f>
        <v>0</v>
      </c>
      <c r="AK41" s="63"/>
      <c r="AL41" s="64"/>
      <c r="AM41" s="65"/>
      <c r="AN41" s="66">
        <f t="shared" ref="AN41:AN51" si="152">AM41*AK41</f>
        <v>0</v>
      </c>
      <c r="AO41" s="67">
        <f t="shared" ref="AO41:AO51" si="153">AM41*AL41</f>
        <v>0</v>
      </c>
      <c r="AP41" s="63"/>
      <c r="AQ41" s="64"/>
      <c r="AR41" s="65"/>
      <c r="AS41" s="66">
        <f t="shared" ref="AS41:AS51" si="154">AR41*AP41</f>
        <v>0</v>
      </c>
      <c r="AT41" s="67">
        <f t="shared" ref="AT41:AT51" si="155">AR41*AQ41</f>
        <v>0</v>
      </c>
      <c r="AU41" s="63"/>
      <c r="AV41" s="64"/>
      <c r="AW41" s="65"/>
      <c r="AX41" s="66">
        <f t="shared" ref="AX41:AX51" si="156">AW41*AU41</f>
        <v>0</v>
      </c>
      <c r="AY41" s="67">
        <f t="shared" ref="AY41:AY51" si="157">AW41*AV41</f>
        <v>0</v>
      </c>
      <c r="AZ41" s="63"/>
      <c r="BA41" s="64"/>
      <c r="BB41" s="65"/>
      <c r="BC41" s="66">
        <f t="shared" ref="BC41:BC51" si="158">BB41*AZ41</f>
        <v>0</v>
      </c>
      <c r="BD41" s="67">
        <f t="shared" ref="BD41:BD51" si="159">BB41*BA41</f>
        <v>0</v>
      </c>
      <c r="BE41" s="63"/>
      <c r="BF41" s="64"/>
      <c r="BG41" s="65"/>
      <c r="BH41" s="66">
        <f t="shared" ref="BH41:BH51" si="160">BG41*BE41</f>
        <v>0</v>
      </c>
      <c r="BI41" s="67">
        <f t="shared" ref="BI41:BI51" si="161">BG41*BF41</f>
        <v>0</v>
      </c>
      <c r="BJ41" s="63"/>
      <c r="BK41" s="64"/>
      <c r="BL41" s="65"/>
      <c r="BM41" s="66">
        <f t="shared" ref="BM41:BM51" si="162">BL41*BJ41</f>
        <v>0</v>
      </c>
      <c r="BN41" s="67">
        <f t="shared" ref="BN41:BN51" si="163">BL41*BK41</f>
        <v>0</v>
      </c>
      <c r="BO41" s="63"/>
      <c r="BP41" s="64"/>
      <c r="BQ41" s="65"/>
      <c r="BR41" s="66">
        <f t="shared" ref="BR41:BR51" si="164">BQ41*BO41</f>
        <v>0</v>
      </c>
      <c r="BS41" s="67">
        <f t="shared" ref="BS41:BS51" si="165">BQ41*BP41</f>
        <v>0</v>
      </c>
      <c r="BT41" s="63"/>
      <c r="BU41" s="64"/>
      <c r="BV41" s="65"/>
      <c r="BW41" s="66">
        <f t="shared" ref="BW41:BW51" si="166">BV41*BT41</f>
        <v>0</v>
      </c>
      <c r="BX41" s="67">
        <f t="shared" ref="BX41:BX51" si="167">BV41*BU41</f>
        <v>0</v>
      </c>
      <c r="BY41" s="63"/>
      <c r="BZ41" s="64"/>
      <c r="CA41" s="65"/>
      <c r="CB41" s="66">
        <f t="shared" ref="CB41:CB51" si="168">CA41*BY41</f>
        <v>0</v>
      </c>
      <c r="CC41" s="67">
        <f t="shared" ref="CC41:CC51" si="169">CA41*BZ41</f>
        <v>0</v>
      </c>
      <c r="CD41" s="63"/>
      <c r="CE41" s="64"/>
      <c r="CF41" s="65"/>
      <c r="CG41" s="66">
        <f t="shared" ref="CG41:CG51" si="170">CF41*CD41</f>
        <v>0</v>
      </c>
      <c r="CH41" s="67">
        <f t="shared" ref="CH41:CH51" si="171">CF41*CE41</f>
        <v>0</v>
      </c>
      <c r="CI41" s="63"/>
      <c r="CJ41" s="64"/>
      <c r="CK41" s="65"/>
      <c r="CL41" s="66">
        <f t="shared" ref="CL41:CL51" si="172">CK41*CI41</f>
        <v>0</v>
      </c>
      <c r="CM41" s="67">
        <f t="shared" ref="CM41:CM51" si="173">CK41*CJ41</f>
        <v>0</v>
      </c>
      <c r="CN41" s="63"/>
      <c r="CO41" s="64"/>
      <c r="CP41" s="65"/>
      <c r="CQ41" s="66">
        <f t="shared" ref="CQ41:CQ51" si="174">CP41*CN41</f>
        <v>0</v>
      </c>
      <c r="CR41" s="67">
        <f t="shared" ref="CR41:CR51" si="175">CP41*CO41</f>
        <v>0</v>
      </c>
    </row>
    <row r="42" spans="1:96" s="4" customFormat="1">
      <c r="A42" s="59">
        <f>SUMIF($I$5:$JI$5,"QTY*Equipment",$I42:$JI42)</f>
        <v>0</v>
      </c>
      <c r="B42" s="60">
        <f>SUMIF($I$5:$JI$5,"QTY*Install",$I42:$JI42)</f>
        <v>0</v>
      </c>
      <c r="C42" s="61"/>
      <c r="D42" s="62" t="s">
        <v>416</v>
      </c>
      <c r="E42" s="199" t="s">
        <v>544</v>
      </c>
      <c r="F42" s="232"/>
      <c r="G42" s="63"/>
      <c r="H42" s="64"/>
      <c r="I42" s="65"/>
      <c r="J42" s="66">
        <f t="shared" si="140"/>
        <v>0</v>
      </c>
      <c r="K42" s="67">
        <f t="shared" si="141"/>
        <v>0</v>
      </c>
      <c r="L42" s="63"/>
      <c r="M42" s="64"/>
      <c r="N42" s="65"/>
      <c r="O42" s="66">
        <f t="shared" si="142"/>
        <v>0</v>
      </c>
      <c r="P42" s="67">
        <f t="shared" si="143"/>
        <v>0</v>
      </c>
      <c r="Q42" s="63"/>
      <c r="R42" s="64"/>
      <c r="S42" s="65"/>
      <c r="T42" s="66">
        <f t="shared" si="144"/>
        <v>0</v>
      </c>
      <c r="U42" s="67">
        <f t="shared" si="145"/>
        <v>0</v>
      </c>
      <c r="V42" s="63"/>
      <c r="W42" s="64"/>
      <c r="X42" s="65"/>
      <c r="Y42" s="66">
        <f t="shared" si="146"/>
        <v>0</v>
      </c>
      <c r="Z42" s="67">
        <f t="shared" si="147"/>
        <v>0</v>
      </c>
      <c r="AA42" s="63"/>
      <c r="AB42" s="64"/>
      <c r="AC42" s="65"/>
      <c r="AD42" s="66">
        <f t="shared" si="148"/>
        <v>0</v>
      </c>
      <c r="AE42" s="67">
        <f t="shared" si="149"/>
        <v>0</v>
      </c>
      <c r="AF42" s="63"/>
      <c r="AG42" s="64"/>
      <c r="AH42" s="65"/>
      <c r="AI42" s="66">
        <f t="shared" si="150"/>
        <v>0</v>
      </c>
      <c r="AJ42" s="67">
        <f t="shared" si="151"/>
        <v>0</v>
      </c>
      <c r="AK42" s="63"/>
      <c r="AL42" s="64"/>
      <c r="AM42" s="65"/>
      <c r="AN42" s="66">
        <f t="shared" si="152"/>
        <v>0</v>
      </c>
      <c r="AO42" s="67">
        <f t="shared" si="153"/>
        <v>0</v>
      </c>
      <c r="AP42" s="63"/>
      <c r="AQ42" s="64"/>
      <c r="AR42" s="65"/>
      <c r="AS42" s="66">
        <f t="shared" si="154"/>
        <v>0</v>
      </c>
      <c r="AT42" s="67">
        <f t="shared" si="155"/>
        <v>0</v>
      </c>
      <c r="AU42" s="63"/>
      <c r="AV42" s="64"/>
      <c r="AW42" s="65"/>
      <c r="AX42" s="66">
        <f t="shared" si="156"/>
        <v>0</v>
      </c>
      <c r="AY42" s="67">
        <f t="shared" si="157"/>
        <v>0</v>
      </c>
      <c r="AZ42" s="63"/>
      <c r="BA42" s="64"/>
      <c r="BB42" s="65"/>
      <c r="BC42" s="66">
        <f t="shared" si="158"/>
        <v>0</v>
      </c>
      <c r="BD42" s="67">
        <f t="shared" si="159"/>
        <v>0</v>
      </c>
      <c r="BE42" s="63"/>
      <c r="BF42" s="64"/>
      <c r="BG42" s="65"/>
      <c r="BH42" s="66">
        <f t="shared" si="160"/>
        <v>0</v>
      </c>
      <c r="BI42" s="67">
        <f t="shared" si="161"/>
        <v>0</v>
      </c>
      <c r="BJ42" s="63"/>
      <c r="BK42" s="64"/>
      <c r="BL42" s="65"/>
      <c r="BM42" s="66">
        <f t="shared" si="162"/>
        <v>0</v>
      </c>
      <c r="BN42" s="67">
        <f t="shared" si="163"/>
        <v>0</v>
      </c>
      <c r="BO42" s="63"/>
      <c r="BP42" s="64"/>
      <c r="BQ42" s="65"/>
      <c r="BR42" s="66">
        <f t="shared" si="164"/>
        <v>0</v>
      </c>
      <c r="BS42" s="67">
        <f t="shared" si="165"/>
        <v>0</v>
      </c>
      <c r="BT42" s="63"/>
      <c r="BU42" s="64"/>
      <c r="BV42" s="65"/>
      <c r="BW42" s="66">
        <f t="shared" si="166"/>
        <v>0</v>
      </c>
      <c r="BX42" s="67">
        <f t="shared" si="167"/>
        <v>0</v>
      </c>
      <c r="BY42" s="63"/>
      <c r="BZ42" s="64"/>
      <c r="CA42" s="65"/>
      <c r="CB42" s="66">
        <f t="shared" si="168"/>
        <v>0</v>
      </c>
      <c r="CC42" s="67">
        <f t="shared" si="169"/>
        <v>0</v>
      </c>
      <c r="CD42" s="63"/>
      <c r="CE42" s="64"/>
      <c r="CF42" s="65"/>
      <c r="CG42" s="66">
        <f t="shared" si="170"/>
        <v>0</v>
      </c>
      <c r="CH42" s="67">
        <f t="shared" si="171"/>
        <v>0</v>
      </c>
      <c r="CI42" s="63"/>
      <c r="CJ42" s="64"/>
      <c r="CK42" s="65"/>
      <c r="CL42" s="66">
        <f t="shared" si="172"/>
        <v>0</v>
      </c>
      <c r="CM42" s="67">
        <f t="shared" si="173"/>
        <v>0</v>
      </c>
      <c r="CN42" s="63"/>
      <c r="CO42" s="64"/>
      <c r="CP42" s="65"/>
      <c r="CQ42" s="66">
        <f t="shared" si="174"/>
        <v>0</v>
      </c>
      <c r="CR42" s="67">
        <f t="shared" si="175"/>
        <v>0</v>
      </c>
    </row>
    <row r="43" spans="1:96" s="4" customFormat="1">
      <c r="A43" s="59">
        <f>SUMIF($I$5:$JI$5,"QTY*Equipment",$I43:$JI43)</f>
        <v>0</v>
      </c>
      <c r="B43" s="60">
        <f>SUMIF($I$5:$JI$5,"QTY*Install",$I43:$JI43)</f>
        <v>0</v>
      </c>
      <c r="C43" s="61"/>
      <c r="D43" s="62" t="s">
        <v>417</v>
      </c>
      <c r="E43" s="199" t="s">
        <v>542</v>
      </c>
      <c r="F43" s="232"/>
      <c r="G43" s="63"/>
      <c r="H43" s="64"/>
      <c r="I43" s="65"/>
      <c r="J43" s="66">
        <f t="shared" si="140"/>
        <v>0</v>
      </c>
      <c r="K43" s="67">
        <f t="shared" si="141"/>
        <v>0</v>
      </c>
      <c r="L43" s="63"/>
      <c r="M43" s="64"/>
      <c r="N43" s="65"/>
      <c r="O43" s="66">
        <f t="shared" si="142"/>
        <v>0</v>
      </c>
      <c r="P43" s="67">
        <f t="shared" si="143"/>
        <v>0</v>
      </c>
      <c r="Q43" s="63"/>
      <c r="R43" s="64"/>
      <c r="S43" s="65"/>
      <c r="T43" s="66">
        <f t="shared" si="144"/>
        <v>0</v>
      </c>
      <c r="U43" s="67">
        <f t="shared" si="145"/>
        <v>0</v>
      </c>
      <c r="V43" s="63"/>
      <c r="W43" s="64"/>
      <c r="X43" s="65"/>
      <c r="Y43" s="66">
        <f t="shared" si="146"/>
        <v>0</v>
      </c>
      <c r="Z43" s="67">
        <f t="shared" si="147"/>
        <v>0</v>
      </c>
      <c r="AA43" s="63"/>
      <c r="AB43" s="64"/>
      <c r="AC43" s="65"/>
      <c r="AD43" s="66">
        <f t="shared" si="148"/>
        <v>0</v>
      </c>
      <c r="AE43" s="67">
        <f t="shared" si="149"/>
        <v>0</v>
      </c>
      <c r="AF43" s="63"/>
      <c r="AG43" s="64"/>
      <c r="AH43" s="65"/>
      <c r="AI43" s="66">
        <f t="shared" si="150"/>
        <v>0</v>
      </c>
      <c r="AJ43" s="67">
        <f t="shared" si="151"/>
        <v>0</v>
      </c>
      <c r="AK43" s="63"/>
      <c r="AL43" s="64"/>
      <c r="AM43" s="65"/>
      <c r="AN43" s="66">
        <f t="shared" si="152"/>
        <v>0</v>
      </c>
      <c r="AO43" s="67">
        <f t="shared" si="153"/>
        <v>0</v>
      </c>
      <c r="AP43" s="63"/>
      <c r="AQ43" s="64"/>
      <c r="AR43" s="65"/>
      <c r="AS43" s="66">
        <f t="shared" si="154"/>
        <v>0</v>
      </c>
      <c r="AT43" s="67">
        <f t="shared" si="155"/>
        <v>0</v>
      </c>
      <c r="AU43" s="63"/>
      <c r="AV43" s="64"/>
      <c r="AW43" s="65"/>
      <c r="AX43" s="66">
        <f t="shared" si="156"/>
        <v>0</v>
      </c>
      <c r="AY43" s="67">
        <f t="shared" si="157"/>
        <v>0</v>
      </c>
      <c r="AZ43" s="63"/>
      <c r="BA43" s="64"/>
      <c r="BB43" s="65"/>
      <c r="BC43" s="66">
        <f t="shared" si="158"/>
        <v>0</v>
      </c>
      <c r="BD43" s="67">
        <f t="shared" si="159"/>
        <v>0</v>
      </c>
      <c r="BE43" s="63"/>
      <c r="BF43" s="64"/>
      <c r="BG43" s="65"/>
      <c r="BH43" s="66">
        <f t="shared" si="160"/>
        <v>0</v>
      </c>
      <c r="BI43" s="67">
        <f t="shared" si="161"/>
        <v>0</v>
      </c>
      <c r="BJ43" s="63"/>
      <c r="BK43" s="64"/>
      <c r="BL43" s="65"/>
      <c r="BM43" s="66">
        <f t="shared" si="162"/>
        <v>0</v>
      </c>
      <c r="BN43" s="67">
        <f t="shared" si="163"/>
        <v>0</v>
      </c>
      <c r="BO43" s="63"/>
      <c r="BP43" s="64"/>
      <c r="BQ43" s="65"/>
      <c r="BR43" s="66">
        <f t="shared" si="164"/>
        <v>0</v>
      </c>
      <c r="BS43" s="67">
        <f t="shared" si="165"/>
        <v>0</v>
      </c>
      <c r="BT43" s="63"/>
      <c r="BU43" s="64"/>
      <c r="BV43" s="65"/>
      <c r="BW43" s="66">
        <f t="shared" si="166"/>
        <v>0</v>
      </c>
      <c r="BX43" s="67">
        <f t="shared" si="167"/>
        <v>0</v>
      </c>
      <c r="BY43" s="63"/>
      <c r="BZ43" s="64"/>
      <c r="CA43" s="65"/>
      <c r="CB43" s="66">
        <f t="shared" si="168"/>
        <v>0</v>
      </c>
      <c r="CC43" s="67">
        <f t="shared" si="169"/>
        <v>0</v>
      </c>
      <c r="CD43" s="63"/>
      <c r="CE43" s="64"/>
      <c r="CF43" s="65"/>
      <c r="CG43" s="66">
        <f t="shared" si="170"/>
        <v>0</v>
      </c>
      <c r="CH43" s="67">
        <f t="shared" si="171"/>
        <v>0</v>
      </c>
      <c r="CI43" s="63"/>
      <c r="CJ43" s="64"/>
      <c r="CK43" s="65"/>
      <c r="CL43" s="66">
        <f t="shared" si="172"/>
        <v>0</v>
      </c>
      <c r="CM43" s="67">
        <f t="shared" si="173"/>
        <v>0</v>
      </c>
      <c r="CN43" s="63"/>
      <c r="CO43" s="64"/>
      <c r="CP43" s="65"/>
      <c r="CQ43" s="66">
        <f t="shared" si="174"/>
        <v>0</v>
      </c>
      <c r="CR43" s="67">
        <f t="shared" si="175"/>
        <v>0</v>
      </c>
    </row>
    <row r="44" spans="1:96" s="4" customFormat="1">
      <c r="A44" s="59">
        <f>SUMIF($I$5:$JI$5,"QTY*Equipment",$I44:$JI44)</f>
        <v>0</v>
      </c>
      <c r="B44" s="60">
        <f>SUMIF($I$5:$JI$5,"QTY*Install",$I44:$JI44)</f>
        <v>0</v>
      </c>
      <c r="C44" s="61"/>
      <c r="D44" s="62" t="s">
        <v>419</v>
      </c>
      <c r="E44" s="199" t="s">
        <v>418</v>
      </c>
      <c r="F44" s="232"/>
      <c r="G44" s="63"/>
      <c r="H44" s="64"/>
      <c r="I44" s="65"/>
      <c r="J44" s="66">
        <f t="shared" si="140"/>
        <v>0</v>
      </c>
      <c r="K44" s="67">
        <f t="shared" si="141"/>
        <v>0</v>
      </c>
      <c r="L44" s="63"/>
      <c r="M44" s="64"/>
      <c r="N44" s="65"/>
      <c r="O44" s="66">
        <f t="shared" si="142"/>
        <v>0</v>
      </c>
      <c r="P44" s="67">
        <f t="shared" si="143"/>
        <v>0</v>
      </c>
      <c r="Q44" s="63"/>
      <c r="R44" s="64"/>
      <c r="S44" s="65"/>
      <c r="T44" s="66">
        <f t="shared" si="144"/>
        <v>0</v>
      </c>
      <c r="U44" s="67">
        <f t="shared" si="145"/>
        <v>0</v>
      </c>
      <c r="V44" s="63"/>
      <c r="W44" s="64"/>
      <c r="X44" s="65"/>
      <c r="Y44" s="66">
        <f t="shared" si="146"/>
        <v>0</v>
      </c>
      <c r="Z44" s="67">
        <f t="shared" si="147"/>
        <v>0</v>
      </c>
      <c r="AA44" s="63"/>
      <c r="AB44" s="64"/>
      <c r="AC44" s="65"/>
      <c r="AD44" s="66">
        <f t="shared" si="148"/>
        <v>0</v>
      </c>
      <c r="AE44" s="67">
        <f t="shared" si="149"/>
        <v>0</v>
      </c>
      <c r="AF44" s="63"/>
      <c r="AG44" s="64"/>
      <c r="AH44" s="65"/>
      <c r="AI44" s="66">
        <f t="shared" si="150"/>
        <v>0</v>
      </c>
      <c r="AJ44" s="67">
        <f t="shared" si="151"/>
        <v>0</v>
      </c>
      <c r="AK44" s="63"/>
      <c r="AL44" s="64"/>
      <c r="AM44" s="65"/>
      <c r="AN44" s="66">
        <f t="shared" si="152"/>
        <v>0</v>
      </c>
      <c r="AO44" s="67">
        <f t="shared" si="153"/>
        <v>0</v>
      </c>
      <c r="AP44" s="63"/>
      <c r="AQ44" s="64"/>
      <c r="AR44" s="65"/>
      <c r="AS44" s="66">
        <f t="shared" si="154"/>
        <v>0</v>
      </c>
      <c r="AT44" s="67">
        <f t="shared" si="155"/>
        <v>0</v>
      </c>
      <c r="AU44" s="63"/>
      <c r="AV44" s="64"/>
      <c r="AW44" s="65"/>
      <c r="AX44" s="66">
        <f t="shared" si="156"/>
        <v>0</v>
      </c>
      <c r="AY44" s="67">
        <f t="shared" si="157"/>
        <v>0</v>
      </c>
      <c r="AZ44" s="63"/>
      <c r="BA44" s="64"/>
      <c r="BB44" s="65"/>
      <c r="BC44" s="66">
        <f t="shared" si="158"/>
        <v>0</v>
      </c>
      <c r="BD44" s="67">
        <f t="shared" si="159"/>
        <v>0</v>
      </c>
      <c r="BE44" s="63"/>
      <c r="BF44" s="64"/>
      <c r="BG44" s="65"/>
      <c r="BH44" s="66">
        <f t="shared" si="160"/>
        <v>0</v>
      </c>
      <c r="BI44" s="67">
        <f t="shared" si="161"/>
        <v>0</v>
      </c>
      <c r="BJ44" s="63"/>
      <c r="BK44" s="64"/>
      <c r="BL44" s="65"/>
      <c r="BM44" s="66">
        <f t="shared" si="162"/>
        <v>0</v>
      </c>
      <c r="BN44" s="67">
        <f t="shared" si="163"/>
        <v>0</v>
      </c>
      <c r="BO44" s="63"/>
      <c r="BP44" s="64"/>
      <c r="BQ44" s="65"/>
      <c r="BR44" s="66">
        <f t="shared" si="164"/>
        <v>0</v>
      </c>
      <c r="BS44" s="67">
        <f t="shared" si="165"/>
        <v>0</v>
      </c>
      <c r="BT44" s="63"/>
      <c r="BU44" s="64"/>
      <c r="BV44" s="65"/>
      <c r="BW44" s="66">
        <f t="shared" si="166"/>
        <v>0</v>
      </c>
      <c r="BX44" s="67">
        <f t="shared" si="167"/>
        <v>0</v>
      </c>
      <c r="BY44" s="63"/>
      <c r="BZ44" s="64"/>
      <c r="CA44" s="65"/>
      <c r="CB44" s="66">
        <f t="shared" si="168"/>
        <v>0</v>
      </c>
      <c r="CC44" s="67">
        <f t="shared" si="169"/>
        <v>0</v>
      </c>
      <c r="CD44" s="63"/>
      <c r="CE44" s="64"/>
      <c r="CF44" s="65"/>
      <c r="CG44" s="66">
        <f t="shared" si="170"/>
        <v>0</v>
      </c>
      <c r="CH44" s="67">
        <f t="shared" si="171"/>
        <v>0</v>
      </c>
      <c r="CI44" s="63"/>
      <c r="CJ44" s="64"/>
      <c r="CK44" s="65"/>
      <c r="CL44" s="66">
        <f t="shared" si="172"/>
        <v>0</v>
      </c>
      <c r="CM44" s="67">
        <f t="shared" si="173"/>
        <v>0</v>
      </c>
      <c r="CN44" s="63"/>
      <c r="CO44" s="64"/>
      <c r="CP44" s="65"/>
      <c r="CQ44" s="66">
        <f t="shared" si="174"/>
        <v>0</v>
      </c>
      <c r="CR44" s="67">
        <f t="shared" si="175"/>
        <v>0</v>
      </c>
    </row>
    <row r="45" spans="1:96" s="4" customFormat="1">
      <c r="A45" s="59">
        <f>SUMIF($I$5:$JI$5,"QTY*Equipment",$I45:$JI45)</f>
        <v>0</v>
      </c>
      <c r="B45" s="60">
        <f>SUMIF($I$5:$JI$5,"QTY*Install",$I45:$JI45)</f>
        <v>0</v>
      </c>
      <c r="C45" s="61"/>
      <c r="D45" s="62" t="s">
        <v>420</v>
      </c>
      <c r="E45" s="199" t="s">
        <v>571</v>
      </c>
      <c r="F45" s="232"/>
      <c r="G45" s="63"/>
      <c r="H45" s="64"/>
      <c r="I45" s="65"/>
      <c r="J45" s="66">
        <f t="shared" si="140"/>
        <v>0</v>
      </c>
      <c r="K45" s="67">
        <f t="shared" si="141"/>
        <v>0</v>
      </c>
      <c r="L45" s="63"/>
      <c r="M45" s="64"/>
      <c r="N45" s="65"/>
      <c r="O45" s="66">
        <f t="shared" si="142"/>
        <v>0</v>
      </c>
      <c r="P45" s="67">
        <f t="shared" si="143"/>
        <v>0</v>
      </c>
      <c r="Q45" s="63"/>
      <c r="R45" s="64"/>
      <c r="S45" s="65"/>
      <c r="T45" s="66">
        <f t="shared" si="144"/>
        <v>0</v>
      </c>
      <c r="U45" s="67">
        <f t="shared" si="145"/>
        <v>0</v>
      </c>
      <c r="V45" s="63"/>
      <c r="W45" s="64"/>
      <c r="X45" s="65"/>
      <c r="Y45" s="66">
        <f t="shared" si="146"/>
        <v>0</v>
      </c>
      <c r="Z45" s="67">
        <f t="shared" si="147"/>
        <v>0</v>
      </c>
      <c r="AA45" s="63"/>
      <c r="AB45" s="64"/>
      <c r="AC45" s="65"/>
      <c r="AD45" s="66">
        <f t="shared" si="148"/>
        <v>0</v>
      </c>
      <c r="AE45" s="67">
        <f t="shared" si="149"/>
        <v>0</v>
      </c>
      <c r="AF45" s="63"/>
      <c r="AG45" s="64"/>
      <c r="AH45" s="65"/>
      <c r="AI45" s="66">
        <f t="shared" si="150"/>
        <v>0</v>
      </c>
      <c r="AJ45" s="67">
        <f t="shared" si="151"/>
        <v>0</v>
      </c>
      <c r="AK45" s="63"/>
      <c r="AL45" s="64"/>
      <c r="AM45" s="65"/>
      <c r="AN45" s="66">
        <f t="shared" si="152"/>
        <v>0</v>
      </c>
      <c r="AO45" s="67">
        <f t="shared" si="153"/>
        <v>0</v>
      </c>
      <c r="AP45" s="63"/>
      <c r="AQ45" s="64"/>
      <c r="AR45" s="65"/>
      <c r="AS45" s="66">
        <f t="shared" si="154"/>
        <v>0</v>
      </c>
      <c r="AT45" s="67">
        <f t="shared" si="155"/>
        <v>0</v>
      </c>
      <c r="AU45" s="63"/>
      <c r="AV45" s="64"/>
      <c r="AW45" s="65"/>
      <c r="AX45" s="66">
        <f t="shared" si="156"/>
        <v>0</v>
      </c>
      <c r="AY45" s="67">
        <f t="shared" si="157"/>
        <v>0</v>
      </c>
      <c r="AZ45" s="63"/>
      <c r="BA45" s="64"/>
      <c r="BB45" s="65"/>
      <c r="BC45" s="66">
        <f t="shared" si="158"/>
        <v>0</v>
      </c>
      <c r="BD45" s="67">
        <f t="shared" si="159"/>
        <v>0</v>
      </c>
      <c r="BE45" s="63"/>
      <c r="BF45" s="64"/>
      <c r="BG45" s="65"/>
      <c r="BH45" s="66">
        <f t="shared" si="160"/>
        <v>0</v>
      </c>
      <c r="BI45" s="67">
        <f t="shared" si="161"/>
        <v>0</v>
      </c>
      <c r="BJ45" s="63"/>
      <c r="BK45" s="64"/>
      <c r="BL45" s="65"/>
      <c r="BM45" s="66">
        <f t="shared" si="162"/>
        <v>0</v>
      </c>
      <c r="BN45" s="67">
        <f t="shared" si="163"/>
        <v>0</v>
      </c>
      <c r="BO45" s="63"/>
      <c r="BP45" s="64"/>
      <c r="BQ45" s="65"/>
      <c r="BR45" s="66">
        <f t="shared" si="164"/>
        <v>0</v>
      </c>
      <c r="BS45" s="67">
        <f t="shared" si="165"/>
        <v>0</v>
      </c>
      <c r="BT45" s="63"/>
      <c r="BU45" s="64"/>
      <c r="BV45" s="65"/>
      <c r="BW45" s="66">
        <f t="shared" si="166"/>
        <v>0</v>
      </c>
      <c r="BX45" s="67">
        <f t="shared" si="167"/>
        <v>0</v>
      </c>
      <c r="BY45" s="63"/>
      <c r="BZ45" s="64"/>
      <c r="CA45" s="65"/>
      <c r="CB45" s="66">
        <f t="shared" si="168"/>
        <v>0</v>
      </c>
      <c r="CC45" s="67">
        <f t="shared" si="169"/>
        <v>0</v>
      </c>
      <c r="CD45" s="63"/>
      <c r="CE45" s="64"/>
      <c r="CF45" s="65"/>
      <c r="CG45" s="66">
        <f t="shared" si="170"/>
        <v>0</v>
      </c>
      <c r="CH45" s="67">
        <f t="shared" si="171"/>
        <v>0</v>
      </c>
      <c r="CI45" s="63"/>
      <c r="CJ45" s="64"/>
      <c r="CK45" s="65"/>
      <c r="CL45" s="66">
        <f t="shared" si="172"/>
        <v>0</v>
      </c>
      <c r="CM45" s="67">
        <f t="shared" si="173"/>
        <v>0</v>
      </c>
      <c r="CN45" s="63"/>
      <c r="CO45" s="64"/>
      <c r="CP45" s="65"/>
      <c r="CQ45" s="66">
        <f t="shared" si="174"/>
        <v>0</v>
      </c>
      <c r="CR45" s="67">
        <f t="shared" si="175"/>
        <v>0</v>
      </c>
    </row>
    <row r="46" spans="1:96" s="4" customFormat="1">
      <c r="A46" s="59">
        <f>SUMIF($I$5:$JI$5,"QTY*Equipment",$I46:$JI46)</f>
        <v>0</v>
      </c>
      <c r="B46" s="60">
        <f>SUMIF($I$5:$JI$5,"QTY*Install",$I46:$JI46)</f>
        <v>0</v>
      </c>
      <c r="C46" s="61"/>
      <c r="D46" s="62" t="s">
        <v>421</v>
      </c>
      <c r="E46" s="199" t="s">
        <v>422</v>
      </c>
      <c r="F46" s="232"/>
      <c r="G46" s="63"/>
      <c r="H46" s="64"/>
      <c r="I46" s="65"/>
      <c r="J46" s="66">
        <f t="shared" si="140"/>
        <v>0</v>
      </c>
      <c r="K46" s="67">
        <f t="shared" si="141"/>
        <v>0</v>
      </c>
      <c r="L46" s="63"/>
      <c r="M46" s="64"/>
      <c r="N46" s="65"/>
      <c r="O46" s="66">
        <f t="shared" si="142"/>
        <v>0</v>
      </c>
      <c r="P46" s="67">
        <f t="shared" si="143"/>
        <v>0</v>
      </c>
      <c r="Q46" s="63"/>
      <c r="R46" s="64"/>
      <c r="S46" s="65"/>
      <c r="T46" s="66">
        <f t="shared" si="144"/>
        <v>0</v>
      </c>
      <c r="U46" s="67">
        <f t="shared" si="145"/>
        <v>0</v>
      </c>
      <c r="V46" s="63"/>
      <c r="W46" s="64"/>
      <c r="X46" s="65"/>
      <c r="Y46" s="66">
        <f t="shared" si="146"/>
        <v>0</v>
      </c>
      <c r="Z46" s="67">
        <f t="shared" si="147"/>
        <v>0</v>
      </c>
      <c r="AA46" s="63"/>
      <c r="AB46" s="64"/>
      <c r="AC46" s="65"/>
      <c r="AD46" s="66">
        <f t="shared" si="148"/>
        <v>0</v>
      </c>
      <c r="AE46" s="67">
        <f t="shared" si="149"/>
        <v>0</v>
      </c>
      <c r="AF46" s="63"/>
      <c r="AG46" s="64"/>
      <c r="AH46" s="65"/>
      <c r="AI46" s="66">
        <f t="shared" si="150"/>
        <v>0</v>
      </c>
      <c r="AJ46" s="67">
        <f t="shared" si="151"/>
        <v>0</v>
      </c>
      <c r="AK46" s="63"/>
      <c r="AL46" s="64"/>
      <c r="AM46" s="65"/>
      <c r="AN46" s="66">
        <f t="shared" si="152"/>
        <v>0</v>
      </c>
      <c r="AO46" s="67">
        <f t="shared" si="153"/>
        <v>0</v>
      </c>
      <c r="AP46" s="63"/>
      <c r="AQ46" s="64"/>
      <c r="AR46" s="65"/>
      <c r="AS46" s="66">
        <f t="shared" si="154"/>
        <v>0</v>
      </c>
      <c r="AT46" s="67">
        <f t="shared" si="155"/>
        <v>0</v>
      </c>
      <c r="AU46" s="63"/>
      <c r="AV46" s="64"/>
      <c r="AW46" s="65"/>
      <c r="AX46" s="66">
        <f t="shared" si="156"/>
        <v>0</v>
      </c>
      <c r="AY46" s="67">
        <f t="shared" si="157"/>
        <v>0</v>
      </c>
      <c r="AZ46" s="63"/>
      <c r="BA46" s="64"/>
      <c r="BB46" s="65"/>
      <c r="BC46" s="66">
        <f t="shared" si="158"/>
        <v>0</v>
      </c>
      <c r="BD46" s="67">
        <f t="shared" si="159"/>
        <v>0</v>
      </c>
      <c r="BE46" s="63"/>
      <c r="BF46" s="64"/>
      <c r="BG46" s="65"/>
      <c r="BH46" s="66">
        <f t="shared" si="160"/>
        <v>0</v>
      </c>
      <c r="BI46" s="67">
        <f t="shared" si="161"/>
        <v>0</v>
      </c>
      <c r="BJ46" s="63"/>
      <c r="BK46" s="64"/>
      <c r="BL46" s="65"/>
      <c r="BM46" s="66">
        <f t="shared" si="162"/>
        <v>0</v>
      </c>
      <c r="BN46" s="67">
        <f t="shared" si="163"/>
        <v>0</v>
      </c>
      <c r="BO46" s="63"/>
      <c r="BP46" s="64"/>
      <c r="BQ46" s="65"/>
      <c r="BR46" s="66">
        <f t="shared" si="164"/>
        <v>0</v>
      </c>
      <c r="BS46" s="67">
        <f t="shared" si="165"/>
        <v>0</v>
      </c>
      <c r="BT46" s="63"/>
      <c r="BU46" s="64"/>
      <c r="BV46" s="65"/>
      <c r="BW46" s="66">
        <f t="shared" si="166"/>
        <v>0</v>
      </c>
      <c r="BX46" s="67">
        <f t="shared" si="167"/>
        <v>0</v>
      </c>
      <c r="BY46" s="63"/>
      <c r="BZ46" s="64"/>
      <c r="CA46" s="65"/>
      <c r="CB46" s="66">
        <f t="shared" si="168"/>
        <v>0</v>
      </c>
      <c r="CC46" s="67">
        <f t="shared" si="169"/>
        <v>0</v>
      </c>
      <c r="CD46" s="63"/>
      <c r="CE46" s="64"/>
      <c r="CF46" s="65"/>
      <c r="CG46" s="66">
        <f t="shared" si="170"/>
        <v>0</v>
      </c>
      <c r="CH46" s="67">
        <f t="shared" si="171"/>
        <v>0</v>
      </c>
      <c r="CI46" s="63"/>
      <c r="CJ46" s="64"/>
      <c r="CK46" s="65"/>
      <c r="CL46" s="66">
        <f t="shared" si="172"/>
        <v>0</v>
      </c>
      <c r="CM46" s="67">
        <f t="shared" si="173"/>
        <v>0</v>
      </c>
      <c r="CN46" s="63"/>
      <c r="CO46" s="64"/>
      <c r="CP46" s="65"/>
      <c r="CQ46" s="66">
        <f t="shared" si="174"/>
        <v>0</v>
      </c>
      <c r="CR46" s="67">
        <f t="shared" si="175"/>
        <v>0</v>
      </c>
    </row>
    <row r="47" spans="1:96" s="4" customFormat="1">
      <c r="A47" s="59">
        <f>SUMIF($I$5:$JI$5,"QTY*Equipment",$I47:$JI47)</f>
        <v>0</v>
      </c>
      <c r="B47" s="60">
        <f>SUMIF($I$5:$JI$5,"QTY*Install",$I47:$JI47)</f>
        <v>0</v>
      </c>
      <c r="C47" s="61"/>
      <c r="D47" s="62" t="s">
        <v>423</v>
      </c>
      <c r="E47" s="199" t="s">
        <v>404</v>
      </c>
      <c r="F47" s="232"/>
      <c r="G47" s="63"/>
      <c r="H47" s="64"/>
      <c r="I47" s="65"/>
      <c r="J47" s="66">
        <f t="shared" si="140"/>
        <v>0</v>
      </c>
      <c r="K47" s="67">
        <f t="shared" si="141"/>
        <v>0</v>
      </c>
      <c r="L47" s="63"/>
      <c r="M47" s="64"/>
      <c r="N47" s="65"/>
      <c r="O47" s="66">
        <f t="shared" si="142"/>
        <v>0</v>
      </c>
      <c r="P47" s="67">
        <f t="shared" si="143"/>
        <v>0</v>
      </c>
      <c r="Q47" s="63"/>
      <c r="R47" s="64"/>
      <c r="S47" s="65"/>
      <c r="T47" s="66">
        <f t="shared" si="144"/>
        <v>0</v>
      </c>
      <c r="U47" s="67">
        <f t="shared" si="145"/>
        <v>0</v>
      </c>
      <c r="V47" s="63"/>
      <c r="W47" s="64"/>
      <c r="X47" s="65"/>
      <c r="Y47" s="66">
        <f t="shared" si="146"/>
        <v>0</v>
      </c>
      <c r="Z47" s="67">
        <f t="shared" si="147"/>
        <v>0</v>
      </c>
      <c r="AA47" s="63"/>
      <c r="AB47" s="64"/>
      <c r="AC47" s="65"/>
      <c r="AD47" s="66">
        <f t="shared" si="148"/>
        <v>0</v>
      </c>
      <c r="AE47" s="67">
        <f t="shared" si="149"/>
        <v>0</v>
      </c>
      <c r="AF47" s="63"/>
      <c r="AG47" s="64"/>
      <c r="AH47" s="65"/>
      <c r="AI47" s="66">
        <f t="shared" si="150"/>
        <v>0</v>
      </c>
      <c r="AJ47" s="67">
        <f t="shared" si="151"/>
        <v>0</v>
      </c>
      <c r="AK47" s="63"/>
      <c r="AL47" s="64"/>
      <c r="AM47" s="65"/>
      <c r="AN47" s="66">
        <f t="shared" si="152"/>
        <v>0</v>
      </c>
      <c r="AO47" s="67">
        <f t="shared" si="153"/>
        <v>0</v>
      </c>
      <c r="AP47" s="63"/>
      <c r="AQ47" s="64"/>
      <c r="AR47" s="65"/>
      <c r="AS47" s="66">
        <f t="shared" si="154"/>
        <v>0</v>
      </c>
      <c r="AT47" s="67">
        <f t="shared" si="155"/>
        <v>0</v>
      </c>
      <c r="AU47" s="63"/>
      <c r="AV47" s="64"/>
      <c r="AW47" s="65"/>
      <c r="AX47" s="66">
        <f t="shared" si="156"/>
        <v>0</v>
      </c>
      <c r="AY47" s="67">
        <f t="shared" si="157"/>
        <v>0</v>
      </c>
      <c r="AZ47" s="63"/>
      <c r="BA47" s="64"/>
      <c r="BB47" s="65"/>
      <c r="BC47" s="66">
        <f t="shared" si="158"/>
        <v>0</v>
      </c>
      <c r="BD47" s="67">
        <f t="shared" si="159"/>
        <v>0</v>
      </c>
      <c r="BE47" s="63"/>
      <c r="BF47" s="64"/>
      <c r="BG47" s="65"/>
      <c r="BH47" s="66">
        <f t="shared" si="160"/>
        <v>0</v>
      </c>
      <c r="BI47" s="67">
        <f t="shared" si="161"/>
        <v>0</v>
      </c>
      <c r="BJ47" s="63"/>
      <c r="BK47" s="64"/>
      <c r="BL47" s="65"/>
      <c r="BM47" s="66">
        <f t="shared" si="162"/>
        <v>0</v>
      </c>
      <c r="BN47" s="67">
        <f t="shared" si="163"/>
        <v>0</v>
      </c>
      <c r="BO47" s="63"/>
      <c r="BP47" s="64"/>
      <c r="BQ47" s="65"/>
      <c r="BR47" s="66">
        <f t="shared" si="164"/>
        <v>0</v>
      </c>
      <c r="BS47" s="67">
        <f t="shared" si="165"/>
        <v>0</v>
      </c>
      <c r="BT47" s="63"/>
      <c r="BU47" s="64"/>
      <c r="BV47" s="65"/>
      <c r="BW47" s="66">
        <f t="shared" si="166"/>
        <v>0</v>
      </c>
      <c r="BX47" s="67">
        <f t="shared" si="167"/>
        <v>0</v>
      </c>
      <c r="BY47" s="63"/>
      <c r="BZ47" s="64"/>
      <c r="CA47" s="65"/>
      <c r="CB47" s="66">
        <f t="shared" si="168"/>
        <v>0</v>
      </c>
      <c r="CC47" s="67">
        <f t="shared" si="169"/>
        <v>0</v>
      </c>
      <c r="CD47" s="63"/>
      <c r="CE47" s="64"/>
      <c r="CF47" s="65"/>
      <c r="CG47" s="66">
        <f t="shared" si="170"/>
        <v>0</v>
      </c>
      <c r="CH47" s="67">
        <f t="shared" si="171"/>
        <v>0</v>
      </c>
      <c r="CI47" s="63"/>
      <c r="CJ47" s="64"/>
      <c r="CK47" s="65"/>
      <c r="CL47" s="66">
        <f t="shared" si="172"/>
        <v>0</v>
      </c>
      <c r="CM47" s="67">
        <f t="shared" si="173"/>
        <v>0</v>
      </c>
      <c r="CN47" s="63"/>
      <c r="CO47" s="64"/>
      <c r="CP47" s="65"/>
      <c r="CQ47" s="66">
        <f t="shared" si="174"/>
        <v>0</v>
      </c>
      <c r="CR47" s="67">
        <f t="shared" si="175"/>
        <v>0</v>
      </c>
    </row>
    <row r="48" spans="1:96" s="4" customFormat="1">
      <c r="A48" s="59">
        <f>SUMIF($I$5:$JI$5,"QTY*Equipment",$I48:$JI48)</f>
        <v>0</v>
      </c>
      <c r="B48" s="60">
        <f>SUMIF($I$5:$JI$5,"QTY*Install",$I48:$JI48)</f>
        <v>0</v>
      </c>
      <c r="C48" s="61"/>
      <c r="D48" s="62" t="s">
        <v>424</v>
      </c>
      <c r="E48" s="68"/>
      <c r="F48" s="232"/>
      <c r="G48" s="63"/>
      <c r="H48" s="64"/>
      <c r="I48" s="65"/>
      <c r="J48" s="66">
        <f t="shared" si="140"/>
        <v>0</v>
      </c>
      <c r="K48" s="67">
        <f t="shared" si="141"/>
        <v>0</v>
      </c>
      <c r="L48" s="63"/>
      <c r="M48" s="64"/>
      <c r="N48" s="65"/>
      <c r="O48" s="66">
        <f t="shared" si="142"/>
        <v>0</v>
      </c>
      <c r="P48" s="67">
        <f t="shared" si="143"/>
        <v>0</v>
      </c>
      <c r="Q48" s="63"/>
      <c r="R48" s="64"/>
      <c r="S48" s="65"/>
      <c r="T48" s="66">
        <f t="shared" si="144"/>
        <v>0</v>
      </c>
      <c r="U48" s="67">
        <f t="shared" si="145"/>
        <v>0</v>
      </c>
      <c r="V48" s="63"/>
      <c r="W48" s="64"/>
      <c r="X48" s="65"/>
      <c r="Y48" s="66">
        <f t="shared" si="146"/>
        <v>0</v>
      </c>
      <c r="Z48" s="67">
        <f t="shared" si="147"/>
        <v>0</v>
      </c>
      <c r="AA48" s="63"/>
      <c r="AB48" s="64"/>
      <c r="AC48" s="65"/>
      <c r="AD48" s="66">
        <f t="shared" si="148"/>
        <v>0</v>
      </c>
      <c r="AE48" s="67">
        <f t="shared" si="149"/>
        <v>0</v>
      </c>
      <c r="AF48" s="63"/>
      <c r="AG48" s="64"/>
      <c r="AH48" s="65"/>
      <c r="AI48" s="66">
        <f t="shared" si="150"/>
        <v>0</v>
      </c>
      <c r="AJ48" s="67">
        <f t="shared" si="151"/>
        <v>0</v>
      </c>
      <c r="AK48" s="63"/>
      <c r="AL48" s="64"/>
      <c r="AM48" s="65"/>
      <c r="AN48" s="66">
        <f t="shared" si="152"/>
        <v>0</v>
      </c>
      <c r="AO48" s="67">
        <f t="shared" si="153"/>
        <v>0</v>
      </c>
      <c r="AP48" s="63"/>
      <c r="AQ48" s="64"/>
      <c r="AR48" s="65"/>
      <c r="AS48" s="66">
        <f t="shared" si="154"/>
        <v>0</v>
      </c>
      <c r="AT48" s="67">
        <f t="shared" si="155"/>
        <v>0</v>
      </c>
      <c r="AU48" s="63"/>
      <c r="AV48" s="64"/>
      <c r="AW48" s="65"/>
      <c r="AX48" s="66">
        <f t="shared" si="156"/>
        <v>0</v>
      </c>
      <c r="AY48" s="67">
        <f t="shared" si="157"/>
        <v>0</v>
      </c>
      <c r="AZ48" s="63"/>
      <c r="BA48" s="64"/>
      <c r="BB48" s="65"/>
      <c r="BC48" s="66">
        <f t="shared" si="158"/>
        <v>0</v>
      </c>
      <c r="BD48" s="67">
        <f t="shared" si="159"/>
        <v>0</v>
      </c>
      <c r="BE48" s="63"/>
      <c r="BF48" s="64"/>
      <c r="BG48" s="65"/>
      <c r="BH48" s="66">
        <f t="shared" si="160"/>
        <v>0</v>
      </c>
      <c r="BI48" s="67">
        <f t="shared" si="161"/>
        <v>0</v>
      </c>
      <c r="BJ48" s="63"/>
      <c r="BK48" s="64"/>
      <c r="BL48" s="65"/>
      <c r="BM48" s="66">
        <f t="shared" si="162"/>
        <v>0</v>
      </c>
      <c r="BN48" s="67">
        <f t="shared" si="163"/>
        <v>0</v>
      </c>
      <c r="BO48" s="63"/>
      <c r="BP48" s="64"/>
      <c r="BQ48" s="65"/>
      <c r="BR48" s="66">
        <f t="shared" si="164"/>
        <v>0</v>
      </c>
      <c r="BS48" s="67">
        <f t="shared" si="165"/>
        <v>0</v>
      </c>
      <c r="BT48" s="63"/>
      <c r="BU48" s="64"/>
      <c r="BV48" s="65"/>
      <c r="BW48" s="66">
        <f t="shared" si="166"/>
        <v>0</v>
      </c>
      <c r="BX48" s="67">
        <f t="shared" si="167"/>
        <v>0</v>
      </c>
      <c r="BY48" s="63"/>
      <c r="BZ48" s="64"/>
      <c r="CA48" s="65"/>
      <c r="CB48" s="66">
        <f t="shared" si="168"/>
        <v>0</v>
      </c>
      <c r="CC48" s="67">
        <f t="shared" si="169"/>
        <v>0</v>
      </c>
      <c r="CD48" s="63"/>
      <c r="CE48" s="64"/>
      <c r="CF48" s="65"/>
      <c r="CG48" s="66">
        <f t="shared" si="170"/>
        <v>0</v>
      </c>
      <c r="CH48" s="67">
        <f t="shared" si="171"/>
        <v>0</v>
      </c>
      <c r="CI48" s="63"/>
      <c r="CJ48" s="64"/>
      <c r="CK48" s="65"/>
      <c r="CL48" s="66">
        <f t="shared" si="172"/>
        <v>0</v>
      </c>
      <c r="CM48" s="67">
        <f t="shared" si="173"/>
        <v>0</v>
      </c>
      <c r="CN48" s="63"/>
      <c r="CO48" s="64"/>
      <c r="CP48" s="65"/>
      <c r="CQ48" s="66">
        <f t="shared" si="174"/>
        <v>0</v>
      </c>
      <c r="CR48" s="67">
        <f t="shared" si="175"/>
        <v>0</v>
      </c>
    </row>
    <row r="49" spans="1:96" s="4" customFormat="1">
      <c r="A49" s="59">
        <f>SUMIF($I$5:$JI$5,"QTY*Equipment",$I49:$JI49)</f>
        <v>0</v>
      </c>
      <c r="B49" s="60">
        <f>SUMIF($I$5:$JI$5,"QTY*Install",$I49:$JI49)</f>
        <v>0</v>
      </c>
      <c r="C49" s="61"/>
      <c r="D49" s="62" t="s">
        <v>425</v>
      </c>
      <c r="E49" s="68"/>
      <c r="F49" s="232"/>
      <c r="G49" s="63"/>
      <c r="H49" s="64"/>
      <c r="I49" s="65"/>
      <c r="J49" s="66">
        <f>I49*G49</f>
        <v>0</v>
      </c>
      <c r="K49" s="67">
        <f>I49*H49</f>
        <v>0</v>
      </c>
      <c r="L49" s="63"/>
      <c r="M49" s="64"/>
      <c r="N49" s="65"/>
      <c r="O49" s="66">
        <f>N49*L49</f>
        <v>0</v>
      </c>
      <c r="P49" s="67">
        <f>N49*M49</f>
        <v>0</v>
      </c>
      <c r="Q49" s="63"/>
      <c r="R49" s="64"/>
      <c r="S49" s="65"/>
      <c r="T49" s="66">
        <f>S49*Q49</f>
        <v>0</v>
      </c>
      <c r="U49" s="67">
        <f>S49*R49</f>
        <v>0</v>
      </c>
      <c r="V49" s="63"/>
      <c r="W49" s="64"/>
      <c r="X49" s="65"/>
      <c r="Y49" s="66">
        <f>X49*V49</f>
        <v>0</v>
      </c>
      <c r="Z49" s="67">
        <f>X49*W49</f>
        <v>0</v>
      </c>
      <c r="AA49" s="63"/>
      <c r="AB49" s="64"/>
      <c r="AC49" s="65"/>
      <c r="AD49" s="66">
        <f t="shared" si="148"/>
        <v>0</v>
      </c>
      <c r="AE49" s="67">
        <f t="shared" si="149"/>
        <v>0</v>
      </c>
      <c r="AF49" s="63"/>
      <c r="AG49" s="64"/>
      <c r="AH49" s="65"/>
      <c r="AI49" s="66">
        <f t="shared" si="150"/>
        <v>0</v>
      </c>
      <c r="AJ49" s="67">
        <f t="shared" si="151"/>
        <v>0</v>
      </c>
      <c r="AK49" s="63"/>
      <c r="AL49" s="64"/>
      <c r="AM49" s="65"/>
      <c r="AN49" s="66">
        <f t="shared" si="152"/>
        <v>0</v>
      </c>
      <c r="AO49" s="67">
        <f t="shared" si="153"/>
        <v>0</v>
      </c>
      <c r="AP49" s="63"/>
      <c r="AQ49" s="64"/>
      <c r="AR49" s="65"/>
      <c r="AS49" s="66">
        <f t="shared" si="154"/>
        <v>0</v>
      </c>
      <c r="AT49" s="67">
        <f t="shared" si="155"/>
        <v>0</v>
      </c>
      <c r="AU49" s="63"/>
      <c r="AV49" s="64"/>
      <c r="AW49" s="65"/>
      <c r="AX49" s="66">
        <f t="shared" si="156"/>
        <v>0</v>
      </c>
      <c r="AY49" s="67">
        <f t="shared" si="157"/>
        <v>0</v>
      </c>
      <c r="AZ49" s="63"/>
      <c r="BA49" s="64"/>
      <c r="BB49" s="65"/>
      <c r="BC49" s="66">
        <f t="shared" si="158"/>
        <v>0</v>
      </c>
      <c r="BD49" s="67">
        <f t="shared" si="159"/>
        <v>0</v>
      </c>
      <c r="BE49" s="63"/>
      <c r="BF49" s="64"/>
      <c r="BG49" s="65"/>
      <c r="BH49" s="66">
        <f t="shared" si="160"/>
        <v>0</v>
      </c>
      <c r="BI49" s="67">
        <f t="shared" si="161"/>
        <v>0</v>
      </c>
      <c r="BJ49" s="63"/>
      <c r="BK49" s="64"/>
      <c r="BL49" s="65"/>
      <c r="BM49" s="66">
        <f t="shared" si="162"/>
        <v>0</v>
      </c>
      <c r="BN49" s="67">
        <f t="shared" si="163"/>
        <v>0</v>
      </c>
      <c r="BO49" s="63"/>
      <c r="BP49" s="64"/>
      <c r="BQ49" s="65"/>
      <c r="BR49" s="66">
        <f t="shared" si="164"/>
        <v>0</v>
      </c>
      <c r="BS49" s="67">
        <f t="shared" si="165"/>
        <v>0</v>
      </c>
      <c r="BT49" s="63"/>
      <c r="BU49" s="64"/>
      <c r="BV49" s="65"/>
      <c r="BW49" s="66">
        <f t="shared" si="166"/>
        <v>0</v>
      </c>
      <c r="BX49" s="67">
        <f t="shared" si="167"/>
        <v>0</v>
      </c>
      <c r="BY49" s="63"/>
      <c r="BZ49" s="64"/>
      <c r="CA49" s="65"/>
      <c r="CB49" s="66">
        <f t="shared" si="168"/>
        <v>0</v>
      </c>
      <c r="CC49" s="67">
        <f t="shared" si="169"/>
        <v>0</v>
      </c>
      <c r="CD49" s="63"/>
      <c r="CE49" s="64"/>
      <c r="CF49" s="65"/>
      <c r="CG49" s="66">
        <f t="shared" si="170"/>
        <v>0</v>
      </c>
      <c r="CH49" s="67">
        <f t="shared" si="171"/>
        <v>0</v>
      </c>
      <c r="CI49" s="63"/>
      <c r="CJ49" s="64"/>
      <c r="CK49" s="65"/>
      <c r="CL49" s="66">
        <f t="shared" si="172"/>
        <v>0</v>
      </c>
      <c r="CM49" s="67">
        <f t="shared" si="173"/>
        <v>0</v>
      </c>
      <c r="CN49" s="63"/>
      <c r="CO49" s="64"/>
      <c r="CP49" s="65"/>
      <c r="CQ49" s="66">
        <f t="shared" si="174"/>
        <v>0</v>
      </c>
      <c r="CR49" s="67">
        <f t="shared" si="175"/>
        <v>0</v>
      </c>
    </row>
    <row r="50" spans="1:96" s="4" customFormat="1">
      <c r="A50" s="59">
        <f>SUMIF($I$5:$JI$5,"QTY*Equipment",$I50:$JI50)</f>
        <v>0</v>
      </c>
      <c r="B50" s="60">
        <f>SUMIF($I$5:$JI$5,"QTY*Install",$I50:$JI50)</f>
        <v>0</v>
      </c>
      <c r="C50" s="61"/>
      <c r="D50" s="62" t="s">
        <v>426</v>
      </c>
      <c r="E50" s="68"/>
      <c r="F50" s="232"/>
      <c r="G50" s="63"/>
      <c r="H50" s="64"/>
      <c r="I50" s="65"/>
      <c r="J50" s="66">
        <f>I50*G50</f>
        <v>0</v>
      </c>
      <c r="K50" s="67">
        <f>I50*H50</f>
        <v>0</v>
      </c>
      <c r="L50" s="63"/>
      <c r="M50" s="64"/>
      <c r="N50" s="65"/>
      <c r="O50" s="66">
        <f>N50*L50</f>
        <v>0</v>
      </c>
      <c r="P50" s="67">
        <f>N50*M50</f>
        <v>0</v>
      </c>
      <c r="Q50" s="63"/>
      <c r="R50" s="64"/>
      <c r="S50" s="65"/>
      <c r="T50" s="66">
        <f>S50*Q50</f>
        <v>0</v>
      </c>
      <c r="U50" s="67">
        <f>S50*R50</f>
        <v>0</v>
      </c>
      <c r="V50" s="63"/>
      <c r="W50" s="64"/>
      <c r="X50" s="65"/>
      <c r="Y50" s="66">
        <f>X50*V50</f>
        <v>0</v>
      </c>
      <c r="Z50" s="67">
        <f>X50*W50</f>
        <v>0</v>
      </c>
      <c r="AA50" s="63"/>
      <c r="AB50" s="64"/>
      <c r="AC50" s="65"/>
      <c r="AD50" s="66">
        <f t="shared" si="148"/>
        <v>0</v>
      </c>
      <c r="AE50" s="67">
        <f t="shared" si="149"/>
        <v>0</v>
      </c>
      <c r="AF50" s="63"/>
      <c r="AG50" s="64"/>
      <c r="AH50" s="65"/>
      <c r="AI50" s="66">
        <f t="shared" si="150"/>
        <v>0</v>
      </c>
      <c r="AJ50" s="67">
        <f t="shared" si="151"/>
        <v>0</v>
      </c>
      <c r="AK50" s="63"/>
      <c r="AL50" s="64"/>
      <c r="AM50" s="65"/>
      <c r="AN50" s="66">
        <f t="shared" si="152"/>
        <v>0</v>
      </c>
      <c r="AO50" s="67">
        <f t="shared" si="153"/>
        <v>0</v>
      </c>
      <c r="AP50" s="63"/>
      <c r="AQ50" s="64"/>
      <c r="AR50" s="65"/>
      <c r="AS50" s="66">
        <f t="shared" si="154"/>
        <v>0</v>
      </c>
      <c r="AT50" s="67">
        <f t="shared" si="155"/>
        <v>0</v>
      </c>
      <c r="AU50" s="63"/>
      <c r="AV50" s="64"/>
      <c r="AW50" s="65"/>
      <c r="AX50" s="66">
        <f t="shared" si="156"/>
        <v>0</v>
      </c>
      <c r="AY50" s="67">
        <f t="shared" si="157"/>
        <v>0</v>
      </c>
      <c r="AZ50" s="63"/>
      <c r="BA50" s="64"/>
      <c r="BB50" s="65"/>
      <c r="BC50" s="66">
        <f t="shared" si="158"/>
        <v>0</v>
      </c>
      <c r="BD50" s="67">
        <f t="shared" si="159"/>
        <v>0</v>
      </c>
      <c r="BE50" s="63"/>
      <c r="BF50" s="64"/>
      <c r="BG50" s="65"/>
      <c r="BH50" s="66">
        <f t="shared" si="160"/>
        <v>0</v>
      </c>
      <c r="BI50" s="67">
        <f t="shared" si="161"/>
        <v>0</v>
      </c>
      <c r="BJ50" s="63"/>
      <c r="BK50" s="64"/>
      <c r="BL50" s="65"/>
      <c r="BM50" s="66">
        <f t="shared" si="162"/>
        <v>0</v>
      </c>
      <c r="BN50" s="67">
        <f t="shared" si="163"/>
        <v>0</v>
      </c>
      <c r="BO50" s="63"/>
      <c r="BP50" s="64"/>
      <c r="BQ50" s="65"/>
      <c r="BR50" s="66">
        <f t="shared" si="164"/>
        <v>0</v>
      </c>
      <c r="BS50" s="67">
        <f t="shared" si="165"/>
        <v>0</v>
      </c>
      <c r="BT50" s="63"/>
      <c r="BU50" s="64"/>
      <c r="BV50" s="65"/>
      <c r="BW50" s="66">
        <f t="shared" si="166"/>
        <v>0</v>
      </c>
      <c r="BX50" s="67">
        <f t="shared" si="167"/>
        <v>0</v>
      </c>
      <c r="BY50" s="63"/>
      <c r="BZ50" s="64"/>
      <c r="CA50" s="65"/>
      <c r="CB50" s="66">
        <f t="shared" si="168"/>
        <v>0</v>
      </c>
      <c r="CC50" s="67">
        <f t="shared" si="169"/>
        <v>0</v>
      </c>
      <c r="CD50" s="63"/>
      <c r="CE50" s="64"/>
      <c r="CF50" s="65"/>
      <c r="CG50" s="66">
        <f t="shared" si="170"/>
        <v>0</v>
      </c>
      <c r="CH50" s="67">
        <f t="shared" si="171"/>
        <v>0</v>
      </c>
      <c r="CI50" s="63"/>
      <c r="CJ50" s="64"/>
      <c r="CK50" s="65"/>
      <c r="CL50" s="66">
        <f t="shared" si="172"/>
        <v>0</v>
      </c>
      <c r="CM50" s="67">
        <f t="shared" si="173"/>
        <v>0</v>
      </c>
      <c r="CN50" s="63"/>
      <c r="CO50" s="64"/>
      <c r="CP50" s="65"/>
      <c r="CQ50" s="66">
        <f t="shared" si="174"/>
        <v>0</v>
      </c>
      <c r="CR50" s="67">
        <f t="shared" si="175"/>
        <v>0</v>
      </c>
    </row>
    <row r="51" spans="1:96" s="4" customFormat="1">
      <c r="A51" s="59">
        <f>SUMIF($I$5:$JI$5,"QTY*Equipment",$I51:$JI51)</f>
        <v>0</v>
      </c>
      <c r="B51" s="60">
        <f>SUMIF($I$5:$JI$5,"QTY*Install",$I51:$JI51)</f>
        <v>0</v>
      </c>
      <c r="C51" s="61"/>
      <c r="D51" s="62" t="s">
        <v>543</v>
      </c>
      <c r="E51" s="68"/>
      <c r="F51" s="232"/>
      <c r="G51" s="63"/>
      <c r="H51" s="64"/>
      <c r="I51" s="65"/>
      <c r="J51" s="66">
        <f>I51*G51</f>
        <v>0</v>
      </c>
      <c r="K51" s="67">
        <f>I51*H51</f>
        <v>0</v>
      </c>
      <c r="L51" s="63"/>
      <c r="M51" s="64"/>
      <c r="N51" s="65"/>
      <c r="O51" s="66">
        <f>N51*L51</f>
        <v>0</v>
      </c>
      <c r="P51" s="67">
        <f>N51*M51</f>
        <v>0</v>
      </c>
      <c r="Q51" s="63"/>
      <c r="R51" s="64"/>
      <c r="S51" s="65"/>
      <c r="T51" s="66">
        <f>S51*Q51</f>
        <v>0</v>
      </c>
      <c r="U51" s="67">
        <f>S51*R51</f>
        <v>0</v>
      </c>
      <c r="V51" s="63"/>
      <c r="W51" s="64"/>
      <c r="X51" s="65"/>
      <c r="Y51" s="66">
        <f>X51*V51</f>
        <v>0</v>
      </c>
      <c r="Z51" s="67">
        <f>X51*W51</f>
        <v>0</v>
      </c>
      <c r="AA51" s="63"/>
      <c r="AB51" s="64"/>
      <c r="AC51" s="65"/>
      <c r="AD51" s="66">
        <f t="shared" si="148"/>
        <v>0</v>
      </c>
      <c r="AE51" s="67">
        <f t="shared" si="149"/>
        <v>0</v>
      </c>
      <c r="AF51" s="63"/>
      <c r="AG51" s="64"/>
      <c r="AH51" s="65"/>
      <c r="AI51" s="66">
        <f t="shared" si="150"/>
        <v>0</v>
      </c>
      <c r="AJ51" s="67">
        <f t="shared" si="151"/>
        <v>0</v>
      </c>
      <c r="AK51" s="63"/>
      <c r="AL51" s="64"/>
      <c r="AM51" s="65"/>
      <c r="AN51" s="66">
        <f t="shared" si="152"/>
        <v>0</v>
      </c>
      <c r="AO51" s="67">
        <f t="shared" si="153"/>
        <v>0</v>
      </c>
      <c r="AP51" s="63"/>
      <c r="AQ51" s="64"/>
      <c r="AR51" s="65"/>
      <c r="AS51" s="66">
        <f t="shared" si="154"/>
        <v>0</v>
      </c>
      <c r="AT51" s="67">
        <f t="shared" si="155"/>
        <v>0</v>
      </c>
      <c r="AU51" s="63"/>
      <c r="AV51" s="64"/>
      <c r="AW51" s="65"/>
      <c r="AX51" s="66">
        <f t="shared" si="156"/>
        <v>0</v>
      </c>
      <c r="AY51" s="67">
        <f t="shared" si="157"/>
        <v>0</v>
      </c>
      <c r="AZ51" s="63"/>
      <c r="BA51" s="64"/>
      <c r="BB51" s="65"/>
      <c r="BC51" s="66">
        <f t="shared" si="158"/>
        <v>0</v>
      </c>
      <c r="BD51" s="67">
        <f t="shared" si="159"/>
        <v>0</v>
      </c>
      <c r="BE51" s="63"/>
      <c r="BF51" s="64"/>
      <c r="BG51" s="65"/>
      <c r="BH51" s="66">
        <f t="shared" si="160"/>
        <v>0</v>
      </c>
      <c r="BI51" s="67">
        <f t="shared" si="161"/>
        <v>0</v>
      </c>
      <c r="BJ51" s="63"/>
      <c r="BK51" s="64"/>
      <c r="BL51" s="65"/>
      <c r="BM51" s="66">
        <f t="shared" si="162"/>
        <v>0</v>
      </c>
      <c r="BN51" s="67">
        <f t="shared" si="163"/>
        <v>0</v>
      </c>
      <c r="BO51" s="63"/>
      <c r="BP51" s="64"/>
      <c r="BQ51" s="65"/>
      <c r="BR51" s="66">
        <f t="shared" si="164"/>
        <v>0</v>
      </c>
      <c r="BS51" s="67">
        <f t="shared" si="165"/>
        <v>0</v>
      </c>
      <c r="BT51" s="63"/>
      <c r="BU51" s="64"/>
      <c r="BV51" s="65"/>
      <c r="BW51" s="66">
        <f t="shared" si="166"/>
        <v>0</v>
      </c>
      <c r="BX51" s="67">
        <f t="shared" si="167"/>
        <v>0</v>
      </c>
      <c r="BY51" s="63"/>
      <c r="BZ51" s="64"/>
      <c r="CA51" s="65"/>
      <c r="CB51" s="66">
        <f t="shared" si="168"/>
        <v>0</v>
      </c>
      <c r="CC51" s="67">
        <f t="shared" si="169"/>
        <v>0</v>
      </c>
      <c r="CD51" s="63"/>
      <c r="CE51" s="64"/>
      <c r="CF51" s="65"/>
      <c r="CG51" s="66">
        <f t="shared" si="170"/>
        <v>0</v>
      </c>
      <c r="CH51" s="67">
        <f t="shared" si="171"/>
        <v>0</v>
      </c>
      <c r="CI51" s="63"/>
      <c r="CJ51" s="64"/>
      <c r="CK51" s="65"/>
      <c r="CL51" s="66">
        <f t="shared" si="172"/>
        <v>0</v>
      </c>
      <c r="CM51" s="67">
        <f t="shared" si="173"/>
        <v>0</v>
      </c>
      <c r="CN51" s="63"/>
      <c r="CO51" s="64"/>
      <c r="CP51" s="65"/>
      <c r="CQ51" s="66">
        <f t="shared" si="174"/>
        <v>0</v>
      </c>
      <c r="CR51" s="67">
        <f t="shared" si="175"/>
        <v>0</v>
      </c>
    </row>
    <row r="52" spans="1:96" s="4" customFormat="1">
      <c r="A52" s="51"/>
      <c r="B52" s="52"/>
      <c r="C52" s="58"/>
      <c r="D52" s="50" t="s">
        <v>427</v>
      </c>
      <c r="E52" s="268" t="s">
        <v>428</v>
      </c>
      <c r="F52" s="233"/>
      <c r="G52" s="51"/>
      <c r="H52" s="52"/>
      <c r="I52" s="53"/>
      <c r="J52" s="70"/>
      <c r="K52" s="71"/>
      <c r="L52" s="51"/>
      <c r="M52" s="52"/>
      <c r="N52" s="53"/>
      <c r="O52" s="70"/>
      <c r="P52" s="71"/>
      <c r="Q52" s="51"/>
      <c r="R52" s="52"/>
      <c r="S52" s="53"/>
      <c r="T52" s="70"/>
      <c r="U52" s="71"/>
      <c r="V52" s="51"/>
      <c r="W52" s="52"/>
      <c r="X52" s="53"/>
      <c r="Y52" s="70"/>
      <c r="Z52" s="71"/>
      <c r="AA52" s="51"/>
      <c r="AB52" s="52"/>
      <c r="AC52" s="53"/>
      <c r="AD52" s="70"/>
      <c r="AE52" s="71"/>
      <c r="AF52" s="51"/>
      <c r="AG52" s="52"/>
      <c r="AH52" s="53"/>
      <c r="AI52" s="70"/>
      <c r="AJ52" s="71"/>
      <c r="AK52" s="51"/>
      <c r="AL52" s="52"/>
      <c r="AM52" s="53"/>
      <c r="AN52" s="70"/>
      <c r="AO52" s="71"/>
      <c r="AP52" s="51"/>
      <c r="AQ52" s="52"/>
      <c r="AR52" s="53"/>
      <c r="AS52" s="70"/>
      <c r="AT52" s="71"/>
      <c r="AU52" s="51"/>
      <c r="AV52" s="52"/>
      <c r="AW52" s="53"/>
      <c r="AX52" s="70"/>
      <c r="AY52" s="71"/>
      <c r="AZ52" s="51"/>
      <c r="BA52" s="52"/>
      <c r="BB52" s="53"/>
      <c r="BC52" s="70"/>
      <c r="BD52" s="71"/>
      <c r="BE52" s="51"/>
      <c r="BF52" s="52"/>
      <c r="BG52" s="53"/>
      <c r="BH52" s="70"/>
      <c r="BI52" s="71"/>
      <c r="BJ52" s="51"/>
      <c r="BK52" s="52"/>
      <c r="BL52" s="53"/>
      <c r="BM52" s="70"/>
      <c r="BN52" s="71"/>
      <c r="BO52" s="51"/>
      <c r="BP52" s="52"/>
      <c r="BQ52" s="53"/>
      <c r="BR52" s="70"/>
      <c r="BS52" s="71"/>
      <c r="BT52" s="51"/>
      <c r="BU52" s="52"/>
      <c r="BV52" s="53"/>
      <c r="BW52" s="70"/>
      <c r="BX52" s="71"/>
      <c r="BY52" s="51"/>
      <c r="BZ52" s="52"/>
      <c r="CA52" s="53"/>
      <c r="CB52" s="70"/>
      <c r="CC52" s="71"/>
      <c r="CD52" s="51"/>
      <c r="CE52" s="52"/>
      <c r="CF52" s="53"/>
      <c r="CG52" s="70"/>
      <c r="CH52" s="71"/>
      <c r="CI52" s="51"/>
      <c r="CJ52" s="52"/>
      <c r="CK52" s="53"/>
      <c r="CL52" s="70"/>
      <c r="CM52" s="71"/>
      <c r="CN52" s="51"/>
      <c r="CO52" s="52"/>
      <c r="CP52" s="53"/>
      <c r="CQ52" s="70"/>
      <c r="CR52" s="71"/>
    </row>
    <row r="53" spans="1:96" s="4" customFormat="1">
      <c r="A53" s="51"/>
      <c r="B53" s="52"/>
      <c r="C53" s="58"/>
      <c r="D53" s="62" t="s">
        <v>429</v>
      </c>
      <c r="E53" s="199" t="s">
        <v>430</v>
      </c>
      <c r="F53" s="233"/>
      <c r="G53" s="51"/>
      <c r="H53" s="52"/>
      <c r="I53" s="53"/>
      <c r="J53" s="70"/>
      <c r="K53" s="71"/>
      <c r="L53" s="51"/>
      <c r="M53" s="52"/>
      <c r="N53" s="53"/>
      <c r="O53" s="70"/>
      <c r="P53" s="71"/>
      <c r="Q53" s="51"/>
      <c r="R53" s="52"/>
      <c r="S53" s="53"/>
      <c r="T53" s="70"/>
      <c r="U53" s="71"/>
      <c r="V53" s="51"/>
      <c r="W53" s="52"/>
      <c r="X53" s="53"/>
      <c r="Y53" s="70"/>
      <c r="Z53" s="71"/>
      <c r="AA53" s="51"/>
      <c r="AB53" s="52"/>
      <c r="AC53" s="53"/>
      <c r="AD53" s="70"/>
      <c r="AE53" s="71"/>
      <c r="AF53" s="51"/>
      <c r="AG53" s="52"/>
      <c r="AH53" s="53"/>
      <c r="AI53" s="70"/>
      <c r="AJ53" s="71"/>
      <c r="AK53" s="51"/>
      <c r="AL53" s="52"/>
      <c r="AM53" s="53"/>
      <c r="AN53" s="70"/>
      <c r="AO53" s="71"/>
      <c r="AP53" s="51"/>
      <c r="AQ53" s="52"/>
      <c r="AR53" s="53"/>
      <c r="AS53" s="70"/>
      <c r="AT53" s="71"/>
      <c r="AU53" s="51"/>
      <c r="AV53" s="52"/>
      <c r="AW53" s="53"/>
      <c r="AX53" s="70"/>
      <c r="AY53" s="71"/>
      <c r="AZ53" s="51"/>
      <c r="BA53" s="52"/>
      <c r="BB53" s="53"/>
      <c r="BC53" s="70"/>
      <c r="BD53" s="71"/>
      <c r="BE53" s="51"/>
      <c r="BF53" s="52"/>
      <c r="BG53" s="53"/>
      <c r="BH53" s="70"/>
      <c r="BI53" s="71"/>
      <c r="BJ53" s="51"/>
      <c r="BK53" s="52"/>
      <c r="BL53" s="53"/>
      <c r="BM53" s="70"/>
      <c r="BN53" s="71"/>
      <c r="BO53" s="51"/>
      <c r="BP53" s="52"/>
      <c r="BQ53" s="53"/>
      <c r="BR53" s="70"/>
      <c r="BS53" s="71"/>
      <c r="BT53" s="51"/>
      <c r="BU53" s="52"/>
      <c r="BV53" s="53"/>
      <c r="BW53" s="70"/>
      <c r="BX53" s="71"/>
      <c r="BY53" s="51"/>
      <c r="BZ53" s="52"/>
      <c r="CA53" s="53"/>
      <c r="CB53" s="70"/>
      <c r="CC53" s="71"/>
      <c r="CD53" s="51"/>
      <c r="CE53" s="52"/>
      <c r="CF53" s="53"/>
      <c r="CG53" s="70"/>
      <c r="CH53" s="71"/>
      <c r="CI53" s="51"/>
      <c r="CJ53" s="52"/>
      <c r="CK53" s="53"/>
      <c r="CL53" s="70"/>
      <c r="CM53" s="71"/>
      <c r="CN53" s="51"/>
      <c r="CO53" s="52"/>
      <c r="CP53" s="53"/>
      <c r="CQ53" s="70"/>
      <c r="CR53" s="71"/>
    </row>
    <row r="54" spans="1:96" s="4" customFormat="1">
      <c r="A54" s="59">
        <f>SUMIF($I$5:$JI$5,"QTY*Equipment",$I54:$JI54)</f>
        <v>0</v>
      </c>
      <c r="B54" s="60">
        <f>SUMIF($I$5:$JI$5,"QTY*Install",$I54:$JI54)</f>
        <v>0</v>
      </c>
      <c r="C54" s="61"/>
      <c r="D54" s="62" t="s">
        <v>431</v>
      </c>
      <c r="E54" s="72" t="s">
        <v>565</v>
      </c>
      <c r="F54" s="232"/>
      <c r="G54" s="63"/>
      <c r="H54" s="64"/>
      <c r="I54" s="65"/>
      <c r="J54" s="66">
        <f t="shared" ref="J54:J58" si="176">I54*G54</f>
        <v>0</v>
      </c>
      <c r="K54" s="67">
        <f t="shared" ref="K54:K58" si="177">I54*H54</f>
        <v>0</v>
      </c>
      <c r="L54" s="63"/>
      <c r="M54" s="64"/>
      <c r="N54" s="65"/>
      <c r="O54" s="66">
        <f t="shared" ref="O54:O58" si="178">N54*L54</f>
        <v>0</v>
      </c>
      <c r="P54" s="67">
        <f t="shared" ref="P54:P58" si="179">N54*M54</f>
        <v>0</v>
      </c>
      <c r="Q54" s="63"/>
      <c r="R54" s="64"/>
      <c r="S54" s="65"/>
      <c r="T54" s="66">
        <f t="shared" ref="T54:T58" si="180">S54*Q54</f>
        <v>0</v>
      </c>
      <c r="U54" s="67">
        <f t="shared" ref="U54:U58" si="181">S54*R54</f>
        <v>0</v>
      </c>
      <c r="V54" s="63"/>
      <c r="W54" s="64"/>
      <c r="X54" s="65"/>
      <c r="Y54" s="66">
        <f t="shared" ref="Y54:Y58" si="182">X54*V54</f>
        <v>0</v>
      </c>
      <c r="Z54" s="67">
        <f t="shared" ref="Z54:Z58" si="183">X54*W54</f>
        <v>0</v>
      </c>
      <c r="AA54" s="63"/>
      <c r="AB54" s="64"/>
      <c r="AC54" s="65"/>
      <c r="AD54" s="66">
        <f t="shared" ref="AD54:AD60" si="184">AC54*AA54</f>
        <v>0</v>
      </c>
      <c r="AE54" s="67">
        <f t="shared" ref="AE54:AE60" si="185">AC54*AB54</f>
        <v>0</v>
      </c>
      <c r="AF54" s="63"/>
      <c r="AG54" s="64"/>
      <c r="AH54" s="65"/>
      <c r="AI54" s="66">
        <f t="shared" ref="AI54:AI60" si="186">AH54*AF54</f>
        <v>0</v>
      </c>
      <c r="AJ54" s="67">
        <f t="shared" ref="AJ54:AJ60" si="187">AH54*AG54</f>
        <v>0</v>
      </c>
      <c r="AK54" s="63"/>
      <c r="AL54" s="64"/>
      <c r="AM54" s="65"/>
      <c r="AN54" s="66">
        <f t="shared" ref="AN54:AN60" si="188">AM54*AK54</f>
        <v>0</v>
      </c>
      <c r="AO54" s="67">
        <f t="shared" ref="AO54:AO60" si="189">AM54*AL54</f>
        <v>0</v>
      </c>
      <c r="AP54" s="63"/>
      <c r="AQ54" s="64"/>
      <c r="AR54" s="65"/>
      <c r="AS54" s="66">
        <f t="shared" ref="AS54:AS60" si="190">AR54*AP54</f>
        <v>0</v>
      </c>
      <c r="AT54" s="67">
        <f t="shared" ref="AT54:AT60" si="191">AR54*AQ54</f>
        <v>0</v>
      </c>
      <c r="AU54" s="63"/>
      <c r="AV54" s="64"/>
      <c r="AW54" s="65"/>
      <c r="AX54" s="66">
        <f t="shared" ref="AX54:AX60" si="192">AW54*AU54</f>
        <v>0</v>
      </c>
      <c r="AY54" s="67">
        <f t="shared" ref="AY54:AY60" si="193">AW54*AV54</f>
        <v>0</v>
      </c>
      <c r="AZ54" s="63"/>
      <c r="BA54" s="64"/>
      <c r="BB54" s="65"/>
      <c r="BC54" s="66">
        <f t="shared" ref="BC54:BC60" si="194">BB54*AZ54</f>
        <v>0</v>
      </c>
      <c r="BD54" s="67">
        <f t="shared" ref="BD54:BD60" si="195">BB54*BA54</f>
        <v>0</v>
      </c>
      <c r="BE54" s="63"/>
      <c r="BF54" s="64"/>
      <c r="BG54" s="65"/>
      <c r="BH54" s="66">
        <f t="shared" ref="BH54:BH60" si="196">BG54*BE54</f>
        <v>0</v>
      </c>
      <c r="BI54" s="67">
        <f t="shared" ref="BI54:BI60" si="197">BG54*BF54</f>
        <v>0</v>
      </c>
      <c r="BJ54" s="63"/>
      <c r="BK54" s="64"/>
      <c r="BL54" s="65"/>
      <c r="BM54" s="66">
        <f t="shared" ref="BM54:BM60" si="198">BL54*BJ54</f>
        <v>0</v>
      </c>
      <c r="BN54" s="67">
        <f t="shared" ref="BN54:BN60" si="199">BL54*BK54</f>
        <v>0</v>
      </c>
      <c r="BO54" s="63"/>
      <c r="BP54" s="64"/>
      <c r="BQ54" s="65"/>
      <c r="BR54" s="66">
        <f t="shared" ref="BR54:BR60" si="200">BQ54*BO54</f>
        <v>0</v>
      </c>
      <c r="BS54" s="67">
        <f t="shared" ref="BS54:BS60" si="201">BQ54*BP54</f>
        <v>0</v>
      </c>
      <c r="BT54" s="63"/>
      <c r="BU54" s="64"/>
      <c r="BV54" s="65"/>
      <c r="BW54" s="66">
        <f t="shared" ref="BW54:BW60" si="202">BV54*BT54</f>
        <v>0</v>
      </c>
      <c r="BX54" s="67">
        <f t="shared" ref="BX54:BX60" si="203">BV54*BU54</f>
        <v>0</v>
      </c>
      <c r="BY54" s="63"/>
      <c r="BZ54" s="64"/>
      <c r="CA54" s="65"/>
      <c r="CB54" s="66">
        <f t="shared" ref="CB54:CB60" si="204">CA54*BY54</f>
        <v>0</v>
      </c>
      <c r="CC54" s="67">
        <f t="shared" ref="CC54:CC60" si="205">CA54*BZ54</f>
        <v>0</v>
      </c>
      <c r="CD54" s="63"/>
      <c r="CE54" s="64"/>
      <c r="CF54" s="65"/>
      <c r="CG54" s="66">
        <f t="shared" ref="CG54:CG60" si="206">CF54*CD54</f>
        <v>0</v>
      </c>
      <c r="CH54" s="67">
        <f t="shared" ref="CH54:CH60" si="207">CF54*CE54</f>
        <v>0</v>
      </c>
      <c r="CI54" s="63"/>
      <c r="CJ54" s="64"/>
      <c r="CK54" s="65"/>
      <c r="CL54" s="66">
        <f t="shared" ref="CL54:CL60" si="208">CK54*CI54</f>
        <v>0</v>
      </c>
      <c r="CM54" s="67">
        <f t="shared" ref="CM54:CM60" si="209">CK54*CJ54</f>
        <v>0</v>
      </c>
      <c r="CN54" s="63"/>
      <c r="CO54" s="64"/>
      <c r="CP54" s="65"/>
      <c r="CQ54" s="66">
        <f t="shared" ref="CQ54:CQ60" si="210">CP54*CN54</f>
        <v>0</v>
      </c>
      <c r="CR54" s="67">
        <f t="shared" ref="CR54:CR60" si="211">CP54*CO54</f>
        <v>0</v>
      </c>
    </row>
    <row r="55" spans="1:96" s="4" customFormat="1">
      <c r="A55" s="59">
        <f>SUMIF($I$5:$JI$5,"QTY*Equipment",$I55:$JI55)</f>
        <v>0</v>
      </c>
      <c r="B55" s="60">
        <f>SUMIF($I$5:$JI$5,"QTY*Install",$I55:$JI55)</f>
        <v>0</v>
      </c>
      <c r="C55" s="61"/>
      <c r="D55" s="62" t="s">
        <v>432</v>
      </c>
      <c r="E55" s="72" t="s">
        <v>764</v>
      </c>
      <c r="F55" s="232"/>
      <c r="G55" s="63"/>
      <c r="H55" s="64"/>
      <c r="I55" s="65"/>
      <c r="J55" s="66">
        <f t="shared" si="176"/>
        <v>0</v>
      </c>
      <c r="K55" s="67">
        <f t="shared" si="177"/>
        <v>0</v>
      </c>
      <c r="L55" s="63"/>
      <c r="M55" s="64"/>
      <c r="N55" s="65"/>
      <c r="O55" s="66">
        <f t="shared" si="178"/>
        <v>0</v>
      </c>
      <c r="P55" s="67">
        <f t="shared" si="179"/>
        <v>0</v>
      </c>
      <c r="Q55" s="63"/>
      <c r="R55" s="64"/>
      <c r="S55" s="65"/>
      <c r="T55" s="66">
        <f t="shared" si="180"/>
        <v>0</v>
      </c>
      <c r="U55" s="67">
        <f t="shared" si="181"/>
        <v>0</v>
      </c>
      <c r="V55" s="63"/>
      <c r="W55" s="64"/>
      <c r="X55" s="65"/>
      <c r="Y55" s="66">
        <f t="shared" si="182"/>
        <v>0</v>
      </c>
      <c r="Z55" s="67">
        <f t="shared" si="183"/>
        <v>0</v>
      </c>
      <c r="AA55" s="63"/>
      <c r="AB55" s="64"/>
      <c r="AC55" s="65"/>
      <c r="AD55" s="66">
        <f t="shared" si="184"/>
        <v>0</v>
      </c>
      <c r="AE55" s="67">
        <f t="shared" si="185"/>
        <v>0</v>
      </c>
      <c r="AF55" s="63"/>
      <c r="AG55" s="64"/>
      <c r="AH55" s="65"/>
      <c r="AI55" s="66">
        <f t="shared" si="186"/>
        <v>0</v>
      </c>
      <c r="AJ55" s="67">
        <f t="shared" si="187"/>
        <v>0</v>
      </c>
      <c r="AK55" s="63"/>
      <c r="AL55" s="64"/>
      <c r="AM55" s="65"/>
      <c r="AN55" s="66">
        <f t="shared" si="188"/>
        <v>0</v>
      </c>
      <c r="AO55" s="67">
        <f t="shared" si="189"/>
        <v>0</v>
      </c>
      <c r="AP55" s="63"/>
      <c r="AQ55" s="64"/>
      <c r="AR55" s="65"/>
      <c r="AS55" s="66">
        <f t="shared" si="190"/>
        <v>0</v>
      </c>
      <c r="AT55" s="67">
        <f t="shared" si="191"/>
        <v>0</v>
      </c>
      <c r="AU55" s="63"/>
      <c r="AV55" s="64"/>
      <c r="AW55" s="65"/>
      <c r="AX55" s="66">
        <f t="shared" si="192"/>
        <v>0</v>
      </c>
      <c r="AY55" s="67">
        <f t="shared" si="193"/>
        <v>0</v>
      </c>
      <c r="AZ55" s="63"/>
      <c r="BA55" s="64"/>
      <c r="BB55" s="65"/>
      <c r="BC55" s="66">
        <f t="shared" si="194"/>
        <v>0</v>
      </c>
      <c r="BD55" s="67">
        <f t="shared" si="195"/>
        <v>0</v>
      </c>
      <c r="BE55" s="63"/>
      <c r="BF55" s="64"/>
      <c r="BG55" s="65"/>
      <c r="BH55" s="66">
        <f t="shared" si="196"/>
        <v>0</v>
      </c>
      <c r="BI55" s="67">
        <f t="shared" si="197"/>
        <v>0</v>
      </c>
      <c r="BJ55" s="63"/>
      <c r="BK55" s="64"/>
      <c r="BL55" s="65"/>
      <c r="BM55" s="66">
        <f t="shared" si="198"/>
        <v>0</v>
      </c>
      <c r="BN55" s="67">
        <f t="shared" si="199"/>
        <v>0</v>
      </c>
      <c r="BO55" s="63"/>
      <c r="BP55" s="64"/>
      <c r="BQ55" s="65"/>
      <c r="BR55" s="66">
        <f t="shared" si="200"/>
        <v>0</v>
      </c>
      <c r="BS55" s="67">
        <f t="shared" si="201"/>
        <v>0</v>
      </c>
      <c r="BT55" s="63"/>
      <c r="BU55" s="64"/>
      <c r="BV55" s="65"/>
      <c r="BW55" s="66">
        <f t="shared" si="202"/>
        <v>0</v>
      </c>
      <c r="BX55" s="67">
        <f t="shared" si="203"/>
        <v>0</v>
      </c>
      <c r="BY55" s="63"/>
      <c r="BZ55" s="64"/>
      <c r="CA55" s="65"/>
      <c r="CB55" s="66">
        <f t="shared" si="204"/>
        <v>0</v>
      </c>
      <c r="CC55" s="67">
        <f t="shared" si="205"/>
        <v>0</v>
      </c>
      <c r="CD55" s="63"/>
      <c r="CE55" s="64"/>
      <c r="CF55" s="65"/>
      <c r="CG55" s="66">
        <f t="shared" si="206"/>
        <v>0</v>
      </c>
      <c r="CH55" s="67">
        <f t="shared" si="207"/>
        <v>0</v>
      </c>
      <c r="CI55" s="63"/>
      <c r="CJ55" s="64"/>
      <c r="CK55" s="65"/>
      <c r="CL55" s="66">
        <f t="shared" si="208"/>
        <v>0</v>
      </c>
      <c r="CM55" s="67">
        <f t="shared" si="209"/>
        <v>0</v>
      </c>
      <c r="CN55" s="63"/>
      <c r="CO55" s="64"/>
      <c r="CP55" s="65"/>
      <c r="CQ55" s="66">
        <f t="shared" si="210"/>
        <v>0</v>
      </c>
      <c r="CR55" s="67">
        <f t="shared" si="211"/>
        <v>0</v>
      </c>
    </row>
    <row r="56" spans="1:96" s="4" customFormat="1">
      <c r="A56" s="59">
        <f>SUMIF($I$5:$JI$5,"QTY*Equipment",$I56:$JI56)</f>
        <v>0</v>
      </c>
      <c r="B56" s="60">
        <f>SUMIF($I$5:$JI$5,"QTY*Install",$I56:$JI56)</f>
        <v>0</v>
      </c>
      <c r="C56" s="61"/>
      <c r="D56" s="62" t="s">
        <v>433</v>
      </c>
      <c r="E56" s="72" t="s">
        <v>546</v>
      </c>
      <c r="F56" s="232"/>
      <c r="G56" s="63"/>
      <c r="H56" s="64"/>
      <c r="I56" s="65"/>
      <c r="J56" s="66">
        <f t="shared" si="176"/>
        <v>0</v>
      </c>
      <c r="K56" s="67">
        <f t="shared" si="177"/>
        <v>0</v>
      </c>
      <c r="L56" s="63"/>
      <c r="M56" s="64"/>
      <c r="N56" s="65"/>
      <c r="O56" s="66">
        <f t="shared" si="178"/>
        <v>0</v>
      </c>
      <c r="P56" s="67">
        <f t="shared" si="179"/>
        <v>0</v>
      </c>
      <c r="Q56" s="63"/>
      <c r="R56" s="64"/>
      <c r="S56" s="65"/>
      <c r="T56" s="66">
        <f t="shared" si="180"/>
        <v>0</v>
      </c>
      <c r="U56" s="67">
        <f t="shared" si="181"/>
        <v>0</v>
      </c>
      <c r="V56" s="63"/>
      <c r="W56" s="64"/>
      <c r="X56" s="65"/>
      <c r="Y56" s="66">
        <f t="shared" si="182"/>
        <v>0</v>
      </c>
      <c r="Z56" s="67">
        <f t="shared" si="183"/>
        <v>0</v>
      </c>
      <c r="AA56" s="63"/>
      <c r="AB56" s="64"/>
      <c r="AC56" s="65"/>
      <c r="AD56" s="66">
        <f t="shared" si="184"/>
        <v>0</v>
      </c>
      <c r="AE56" s="67">
        <f t="shared" si="185"/>
        <v>0</v>
      </c>
      <c r="AF56" s="63"/>
      <c r="AG56" s="64"/>
      <c r="AH56" s="65"/>
      <c r="AI56" s="66">
        <f t="shared" si="186"/>
        <v>0</v>
      </c>
      <c r="AJ56" s="67">
        <f t="shared" si="187"/>
        <v>0</v>
      </c>
      <c r="AK56" s="63"/>
      <c r="AL56" s="64"/>
      <c r="AM56" s="65"/>
      <c r="AN56" s="66">
        <f t="shared" si="188"/>
        <v>0</v>
      </c>
      <c r="AO56" s="67">
        <f t="shared" si="189"/>
        <v>0</v>
      </c>
      <c r="AP56" s="63"/>
      <c r="AQ56" s="64"/>
      <c r="AR56" s="65"/>
      <c r="AS56" s="66">
        <f t="shared" si="190"/>
        <v>0</v>
      </c>
      <c r="AT56" s="67">
        <f t="shared" si="191"/>
        <v>0</v>
      </c>
      <c r="AU56" s="63"/>
      <c r="AV56" s="64"/>
      <c r="AW56" s="65"/>
      <c r="AX56" s="66">
        <f t="shared" si="192"/>
        <v>0</v>
      </c>
      <c r="AY56" s="67">
        <f t="shared" si="193"/>
        <v>0</v>
      </c>
      <c r="AZ56" s="63"/>
      <c r="BA56" s="64"/>
      <c r="BB56" s="65"/>
      <c r="BC56" s="66">
        <f t="shared" si="194"/>
        <v>0</v>
      </c>
      <c r="BD56" s="67">
        <f t="shared" si="195"/>
        <v>0</v>
      </c>
      <c r="BE56" s="63"/>
      <c r="BF56" s="64"/>
      <c r="BG56" s="65"/>
      <c r="BH56" s="66">
        <f t="shared" si="196"/>
        <v>0</v>
      </c>
      <c r="BI56" s="67">
        <f t="shared" si="197"/>
        <v>0</v>
      </c>
      <c r="BJ56" s="63"/>
      <c r="BK56" s="64"/>
      <c r="BL56" s="65"/>
      <c r="BM56" s="66">
        <f t="shared" si="198"/>
        <v>0</v>
      </c>
      <c r="BN56" s="67">
        <f t="shared" si="199"/>
        <v>0</v>
      </c>
      <c r="BO56" s="63"/>
      <c r="BP56" s="64"/>
      <c r="BQ56" s="65"/>
      <c r="BR56" s="66">
        <f t="shared" si="200"/>
        <v>0</v>
      </c>
      <c r="BS56" s="67">
        <f t="shared" si="201"/>
        <v>0</v>
      </c>
      <c r="BT56" s="63"/>
      <c r="BU56" s="64"/>
      <c r="BV56" s="65"/>
      <c r="BW56" s="66">
        <f t="shared" si="202"/>
        <v>0</v>
      </c>
      <c r="BX56" s="67">
        <f t="shared" si="203"/>
        <v>0</v>
      </c>
      <c r="BY56" s="63"/>
      <c r="BZ56" s="64"/>
      <c r="CA56" s="65"/>
      <c r="CB56" s="66">
        <f t="shared" si="204"/>
        <v>0</v>
      </c>
      <c r="CC56" s="67">
        <f t="shared" si="205"/>
        <v>0</v>
      </c>
      <c r="CD56" s="63"/>
      <c r="CE56" s="64"/>
      <c r="CF56" s="65"/>
      <c r="CG56" s="66">
        <f t="shared" si="206"/>
        <v>0</v>
      </c>
      <c r="CH56" s="67">
        <f t="shared" si="207"/>
        <v>0</v>
      </c>
      <c r="CI56" s="63"/>
      <c r="CJ56" s="64"/>
      <c r="CK56" s="65"/>
      <c r="CL56" s="66">
        <f t="shared" si="208"/>
        <v>0</v>
      </c>
      <c r="CM56" s="67">
        <f t="shared" si="209"/>
        <v>0</v>
      </c>
      <c r="CN56" s="63"/>
      <c r="CO56" s="64"/>
      <c r="CP56" s="65"/>
      <c r="CQ56" s="66">
        <f t="shared" si="210"/>
        <v>0</v>
      </c>
      <c r="CR56" s="67">
        <f t="shared" si="211"/>
        <v>0</v>
      </c>
    </row>
    <row r="57" spans="1:96" s="4" customFormat="1">
      <c r="A57" s="59">
        <f>SUMIF($I$5:$JI$5,"QTY*Equipment",$I57:$JI57)</f>
        <v>0</v>
      </c>
      <c r="B57" s="60">
        <f>SUMIF($I$5:$JI$5,"QTY*Install",$I57:$JI57)</f>
        <v>0</v>
      </c>
      <c r="C57" s="61"/>
      <c r="D57" s="62" t="s">
        <v>435</v>
      </c>
      <c r="E57" s="72" t="s">
        <v>434</v>
      </c>
      <c r="F57" s="232"/>
      <c r="G57" s="63"/>
      <c r="H57" s="64"/>
      <c r="I57" s="65"/>
      <c r="J57" s="66">
        <f t="shared" si="176"/>
        <v>0</v>
      </c>
      <c r="K57" s="67">
        <f t="shared" si="177"/>
        <v>0</v>
      </c>
      <c r="L57" s="63"/>
      <c r="M57" s="64"/>
      <c r="N57" s="65"/>
      <c r="O57" s="66">
        <f t="shared" si="178"/>
        <v>0</v>
      </c>
      <c r="P57" s="67">
        <f t="shared" si="179"/>
        <v>0</v>
      </c>
      <c r="Q57" s="63"/>
      <c r="R57" s="64"/>
      <c r="S57" s="65"/>
      <c r="T57" s="66">
        <f t="shared" si="180"/>
        <v>0</v>
      </c>
      <c r="U57" s="67">
        <f t="shared" si="181"/>
        <v>0</v>
      </c>
      <c r="V57" s="63"/>
      <c r="W57" s="64"/>
      <c r="X57" s="65"/>
      <c r="Y57" s="66">
        <f t="shared" si="182"/>
        <v>0</v>
      </c>
      <c r="Z57" s="67">
        <f t="shared" si="183"/>
        <v>0</v>
      </c>
      <c r="AA57" s="63"/>
      <c r="AB57" s="64"/>
      <c r="AC57" s="65"/>
      <c r="AD57" s="66">
        <f t="shared" si="184"/>
        <v>0</v>
      </c>
      <c r="AE57" s="67">
        <f t="shared" si="185"/>
        <v>0</v>
      </c>
      <c r="AF57" s="63"/>
      <c r="AG57" s="64"/>
      <c r="AH57" s="65"/>
      <c r="AI57" s="66">
        <f t="shared" si="186"/>
        <v>0</v>
      </c>
      <c r="AJ57" s="67">
        <f t="shared" si="187"/>
        <v>0</v>
      </c>
      <c r="AK57" s="63"/>
      <c r="AL57" s="64"/>
      <c r="AM57" s="65"/>
      <c r="AN57" s="66">
        <f t="shared" si="188"/>
        <v>0</v>
      </c>
      <c r="AO57" s="67">
        <f t="shared" si="189"/>
        <v>0</v>
      </c>
      <c r="AP57" s="63"/>
      <c r="AQ57" s="64"/>
      <c r="AR57" s="65"/>
      <c r="AS57" s="66">
        <f t="shared" si="190"/>
        <v>0</v>
      </c>
      <c r="AT57" s="67">
        <f t="shared" si="191"/>
        <v>0</v>
      </c>
      <c r="AU57" s="63"/>
      <c r="AV57" s="64"/>
      <c r="AW57" s="65"/>
      <c r="AX57" s="66">
        <f t="shared" si="192"/>
        <v>0</v>
      </c>
      <c r="AY57" s="67">
        <f t="shared" si="193"/>
        <v>0</v>
      </c>
      <c r="AZ57" s="63"/>
      <c r="BA57" s="64"/>
      <c r="BB57" s="65"/>
      <c r="BC57" s="66">
        <f t="shared" si="194"/>
        <v>0</v>
      </c>
      <c r="BD57" s="67">
        <f t="shared" si="195"/>
        <v>0</v>
      </c>
      <c r="BE57" s="63"/>
      <c r="BF57" s="64"/>
      <c r="BG57" s="65"/>
      <c r="BH57" s="66">
        <f t="shared" si="196"/>
        <v>0</v>
      </c>
      <c r="BI57" s="67">
        <f t="shared" si="197"/>
        <v>0</v>
      </c>
      <c r="BJ57" s="63"/>
      <c r="BK57" s="64"/>
      <c r="BL57" s="65"/>
      <c r="BM57" s="66">
        <f t="shared" si="198"/>
        <v>0</v>
      </c>
      <c r="BN57" s="67">
        <f t="shared" si="199"/>
        <v>0</v>
      </c>
      <c r="BO57" s="63"/>
      <c r="BP57" s="64"/>
      <c r="BQ57" s="65"/>
      <c r="BR57" s="66">
        <f t="shared" si="200"/>
        <v>0</v>
      </c>
      <c r="BS57" s="67">
        <f t="shared" si="201"/>
        <v>0</v>
      </c>
      <c r="BT57" s="63"/>
      <c r="BU57" s="64"/>
      <c r="BV57" s="65"/>
      <c r="BW57" s="66">
        <f t="shared" si="202"/>
        <v>0</v>
      </c>
      <c r="BX57" s="67">
        <f t="shared" si="203"/>
        <v>0</v>
      </c>
      <c r="BY57" s="63"/>
      <c r="BZ57" s="64"/>
      <c r="CA57" s="65"/>
      <c r="CB57" s="66">
        <f t="shared" si="204"/>
        <v>0</v>
      </c>
      <c r="CC57" s="67">
        <f t="shared" si="205"/>
        <v>0</v>
      </c>
      <c r="CD57" s="63"/>
      <c r="CE57" s="64"/>
      <c r="CF57" s="65"/>
      <c r="CG57" s="66">
        <f t="shared" si="206"/>
        <v>0</v>
      </c>
      <c r="CH57" s="67">
        <f t="shared" si="207"/>
        <v>0</v>
      </c>
      <c r="CI57" s="63"/>
      <c r="CJ57" s="64"/>
      <c r="CK57" s="65"/>
      <c r="CL57" s="66">
        <f t="shared" si="208"/>
        <v>0</v>
      </c>
      <c r="CM57" s="67">
        <f t="shared" si="209"/>
        <v>0</v>
      </c>
      <c r="CN57" s="63"/>
      <c r="CO57" s="64"/>
      <c r="CP57" s="65"/>
      <c r="CQ57" s="66">
        <f t="shared" si="210"/>
        <v>0</v>
      </c>
      <c r="CR57" s="67">
        <f t="shared" si="211"/>
        <v>0</v>
      </c>
    </row>
    <row r="58" spans="1:96" s="4" customFormat="1">
      <c r="A58" s="59">
        <f>SUMIF($I$5:$JI$5,"QTY*Equipment",$I58:$JI58)</f>
        <v>0</v>
      </c>
      <c r="B58" s="60">
        <f>SUMIF($I$5:$JI$5,"QTY*Install",$I58:$JI58)</f>
        <v>0</v>
      </c>
      <c r="C58" s="61"/>
      <c r="D58" s="62" t="s">
        <v>436</v>
      </c>
      <c r="E58" s="72" t="s">
        <v>572</v>
      </c>
      <c r="F58" s="232"/>
      <c r="G58" s="63"/>
      <c r="H58" s="64"/>
      <c r="I58" s="65"/>
      <c r="J58" s="66">
        <f t="shared" si="176"/>
        <v>0</v>
      </c>
      <c r="K58" s="67">
        <f t="shared" si="177"/>
        <v>0</v>
      </c>
      <c r="L58" s="63"/>
      <c r="M58" s="64"/>
      <c r="N58" s="65"/>
      <c r="O58" s="66">
        <f t="shared" si="178"/>
        <v>0</v>
      </c>
      <c r="P58" s="67">
        <f t="shared" si="179"/>
        <v>0</v>
      </c>
      <c r="Q58" s="63"/>
      <c r="R58" s="64"/>
      <c r="S58" s="65"/>
      <c r="T58" s="66">
        <f t="shared" si="180"/>
        <v>0</v>
      </c>
      <c r="U58" s="67">
        <f t="shared" si="181"/>
        <v>0</v>
      </c>
      <c r="V58" s="63"/>
      <c r="W58" s="64"/>
      <c r="X58" s="65"/>
      <c r="Y58" s="66">
        <f t="shared" si="182"/>
        <v>0</v>
      </c>
      <c r="Z58" s="67">
        <f t="shared" si="183"/>
        <v>0</v>
      </c>
      <c r="AA58" s="63"/>
      <c r="AB58" s="64"/>
      <c r="AC58" s="65"/>
      <c r="AD58" s="66">
        <f t="shared" si="184"/>
        <v>0</v>
      </c>
      <c r="AE58" s="67">
        <f t="shared" si="185"/>
        <v>0</v>
      </c>
      <c r="AF58" s="63"/>
      <c r="AG58" s="64"/>
      <c r="AH58" s="65"/>
      <c r="AI58" s="66">
        <f t="shared" si="186"/>
        <v>0</v>
      </c>
      <c r="AJ58" s="67">
        <f t="shared" si="187"/>
        <v>0</v>
      </c>
      <c r="AK58" s="63"/>
      <c r="AL58" s="64"/>
      <c r="AM58" s="65"/>
      <c r="AN58" s="66">
        <f t="shared" si="188"/>
        <v>0</v>
      </c>
      <c r="AO58" s="67">
        <f t="shared" si="189"/>
        <v>0</v>
      </c>
      <c r="AP58" s="63"/>
      <c r="AQ58" s="64"/>
      <c r="AR58" s="65"/>
      <c r="AS58" s="66">
        <f t="shared" si="190"/>
        <v>0</v>
      </c>
      <c r="AT58" s="67">
        <f t="shared" si="191"/>
        <v>0</v>
      </c>
      <c r="AU58" s="63"/>
      <c r="AV58" s="64"/>
      <c r="AW58" s="65"/>
      <c r="AX58" s="66">
        <f t="shared" si="192"/>
        <v>0</v>
      </c>
      <c r="AY58" s="67">
        <f t="shared" si="193"/>
        <v>0</v>
      </c>
      <c r="AZ58" s="63"/>
      <c r="BA58" s="64"/>
      <c r="BB58" s="65"/>
      <c r="BC58" s="66">
        <f t="shared" si="194"/>
        <v>0</v>
      </c>
      <c r="BD58" s="67">
        <f t="shared" si="195"/>
        <v>0</v>
      </c>
      <c r="BE58" s="63"/>
      <c r="BF58" s="64"/>
      <c r="BG58" s="65"/>
      <c r="BH58" s="66">
        <f t="shared" si="196"/>
        <v>0</v>
      </c>
      <c r="BI58" s="67">
        <f t="shared" si="197"/>
        <v>0</v>
      </c>
      <c r="BJ58" s="63"/>
      <c r="BK58" s="64"/>
      <c r="BL58" s="65"/>
      <c r="BM58" s="66">
        <f t="shared" si="198"/>
        <v>0</v>
      </c>
      <c r="BN58" s="67">
        <f t="shared" si="199"/>
        <v>0</v>
      </c>
      <c r="BO58" s="63"/>
      <c r="BP58" s="64"/>
      <c r="BQ58" s="65"/>
      <c r="BR58" s="66">
        <f t="shared" si="200"/>
        <v>0</v>
      </c>
      <c r="BS58" s="67">
        <f t="shared" si="201"/>
        <v>0</v>
      </c>
      <c r="BT58" s="63"/>
      <c r="BU58" s="64"/>
      <c r="BV58" s="65"/>
      <c r="BW58" s="66">
        <f t="shared" si="202"/>
        <v>0</v>
      </c>
      <c r="BX58" s="67">
        <f t="shared" si="203"/>
        <v>0</v>
      </c>
      <c r="BY58" s="63"/>
      <c r="BZ58" s="64"/>
      <c r="CA58" s="65"/>
      <c r="CB58" s="66">
        <f t="shared" si="204"/>
        <v>0</v>
      </c>
      <c r="CC58" s="67">
        <f t="shared" si="205"/>
        <v>0</v>
      </c>
      <c r="CD58" s="63"/>
      <c r="CE58" s="64"/>
      <c r="CF58" s="65"/>
      <c r="CG58" s="66">
        <f t="shared" si="206"/>
        <v>0</v>
      </c>
      <c r="CH58" s="67">
        <f t="shared" si="207"/>
        <v>0</v>
      </c>
      <c r="CI58" s="63"/>
      <c r="CJ58" s="64"/>
      <c r="CK58" s="65"/>
      <c r="CL58" s="66">
        <f t="shared" si="208"/>
        <v>0</v>
      </c>
      <c r="CM58" s="67">
        <f t="shared" si="209"/>
        <v>0</v>
      </c>
      <c r="CN58" s="63"/>
      <c r="CO58" s="64"/>
      <c r="CP58" s="65"/>
      <c r="CQ58" s="66">
        <f t="shared" si="210"/>
        <v>0</v>
      </c>
      <c r="CR58" s="67">
        <f t="shared" si="211"/>
        <v>0</v>
      </c>
    </row>
    <row r="59" spans="1:96" s="4" customFormat="1">
      <c r="A59" s="59">
        <f>SUMIF($I$5:$JI$5,"QTY*Equipment",$I59:$JI59)</f>
        <v>0</v>
      </c>
      <c r="B59" s="60">
        <f>SUMIF($I$5:$JI$5,"QTY*Install",$I59:$JI59)</f>
        <v>0</v>
      </c>
      <c r="C59" s="61"/>
      <c r="D59" s="62" t="s">
        <v>547</v>
      </c>
      <c r="E59" s="68"/>
      <c r="F59" s="232"/>
      <c r="G59" s="63"/>
      <c r="H59" s="64"/>
      <c r="I59" s="65"/>
      <c r="J59" s="66">
        <f>I59*G59</f>
        <v>0</v>
      </c>
      <c r="K59" s="67">
        <f>I59*H59</f>
        <v>0</v>
      </c>
      <c r="L59" s="63"/>
      <c r="M59" s="64"/>
      <c r="N59" s="65"/>
      <c r="O59" s="66">
        <f>N59*L59</f>
        <v>0</v>
      </c>
      <c r="P59" s="67">
        <f>N59*M59</f>
        <v>0</v>
      </c>
      <c r="Q59" s="63"/>
      <c r="R59" s="64"/>
      <c r="S59" s="65"/>
      <c r="T59" s="66">
        <f>S59*Q59</f>
        <v>0</v>
      </c>
      <c r="U59" s="67">
        <f>S59*R59</f>
        <v>0</v>
      </c>
      <c r="V59" s="63"/>
      <c r="W59" s="64"/>
      <c r="X59" s="65"/>
      <c r="Y59" s="66">
        <f>X59*V59</f>
        <v>0</v>
      </c>
      <c r="Z59" s="67">
        <f>X59*W59</f>
        <v>0</v>
      </c>
      <c r="AA59" s="63"/>
      <c r="AB59" s="64"/>
      <c r="AC59" s="65"/>
      <c r="AD59" s="66">
        <f t="shared" si="184"/>
        <v>0</v>
      </c>
      <c r="AE59" s="67">
        <f t="shared" si="185"/>
        <v>0</v>
      </c>
      <c r="AF59" s="63"/>
      <c r="AG59" s="64"/>
      <c r="AH59" s="65"/>
      <c r="AI59" s="66">
        <f t="shared" si="186"/>
        <v>0</v>
      </c>
      <c r="AJ59" s="67">
        <f t="shared" si="187"/>
        <v>0</v>
      </c>
      <c r="AK59" s="63"/>
      <c r="AL59" s="64"/>
      <c r="AM59" s="65"/>
      <c r="AN59" s="66">
        <f t="shared" si="188"/>
        <v>0</v>
      </c>
      <c r="AO59" s="67">
        <f t="shared" si="189"/>
        <v>0</v>
      </c>
      <c r="AP59" s="63"/>
      <c r="AQ59" s="64"/>
      <c r="AR59" s="65"/>
      <c r="AS59" s="66">
        <f t="shared" si="190"/>
        <v>0</v>
      </c>
      <c r="AT59" s="67">
        <f t="shared" si="191"/>
        <v>0</v>
      </c>
      <c r="AU59" s="63"/>
      <c r="AV59" s="64"/>
      <c r="AW59" s="65"/>
      <c r="AX59" s="66">
        <f t="shared" si="192"/>
        <v>0</v>
      </c>
      <c r="AY59" s="67">
        <f t="shared" si="193"/>
        <v>0</v>
      </c>
      <c r="AZ59" s="63"/>
      <c r="BA59" s="64"/>
      <c r="BB59" s="65"/>
      <c r="BC59" s="66">
        <f t="shared" si="194"/>
        <v>0</v>
      </c>
      <c r="BD59" s="67">
        <f t="shared" si="195"/>
        <v>0</v>
      </c>
      <c r="BE59" s="63"/>
      <c r="BF59" s="64"/>
      <c r="BG59" s="65"/>
      <c r="BH59" s="66">
        <f t="shared" si="196"/>
        <v>0</v>
      </c>
      <c r="BI59" s="67">
        <f t="shared" si="197"/>
        <v>0</v>
      </c>
      <c r="BJ59" s="63"/>
      <c r="BK59" s="64"/>
      <c r="BL59" s="65"/>
      <c r="BM59" s="66">
        <f t="shared" si="198"/>
        <v>0</v>
      </c>
      <c r="BN59" s="67">
        <f t="shared" si="199"/>
        <v>0</v>
      </c>
      <c r="BO59" s="63"/>
      <c r="BP59" s="64"/>
      <c r="BQ59" s="65"/>
      <c r="BR59" s="66">
        <f t="shared" si="200"/>
        <v>0</v>
      </c>
      <c r="BS59" s="67">
        <f t="shared" si="201"/>
        <v>0</v>
      </c>
      <c r="BT59" s="63"/>
      <c r="BU59" s="64"/>
      <c r="BV59" s="65"/>
      <c r="BW59" s="66">
        <f t="shared" si="202"/>
        <v>0</v>
      </c>
      <c r="BX59" s="67">
        <f t="shared" si="203"/>
        <v>0</v>
      </c>
      <c r="BY59" s="63"/>
      <c r="BZ59" s="64"/>
      <c r="CA59" s="65"/>
      <c r="CB59" s="66">
        <f t="shared" si="204"/>
        <v>0</v>
      </c>
      <c r="CC59" s="67">
        <f t="shared" si="205"/>
        <v>0</v>
      </c>
      <c r="CD59" s="63"/>
      <c r="CE59" s="64"/>
      <c r="CF59" s="65"/>
      <c r="CG59" s="66">
        <f t="shared" si="206"/>
        <v>0</v>
      </c>
      <c r="CH59" s="67">
        <f t="shared" si="207"/>
        <v>0</v>
      </c>
      <c r="CI59" s="63"/>
      <c r="CJ59" s="64"/>
      <c r="CK59" s="65"/>
      <c r="CL59" s="66">
        <f t="shared" si="208"/>
        <v>0</v>
      </c>
      <c r="CM59" s="67">
        <f t="shared" si="209"/>
        <v>0</v>
      </c>
      <c r="CN59" s="63"/>
      <c r="CO59" s="64"/>
      <c r="CP59" s="65"/>
      <c r="CQ59" s="66">
        <f t="shared" si="210"/>
        <v>0</v>
      </c>
      <c r="CR59" s="67">
        <f t="shared" si="211"/>
        <v>0</v>
      </c>
    </row>
    <row r="60" spans="1:96" s="4" customFormat="1">
      <c r="A60" s="59">
        <f>SUMIF($I$5:$JI$5,"QTY*Equipment",$I60:$JI60)</f>
        <v>0</v>
      </c>
      <c r="B60" s="60">
        <f>SUMIF($I$5:$JI$5,"QTY*Install",$I60:$JI60)</f>
        <v>0</v>
      </c>
      <c r="C60" s="61"/>
      <c r="D60" s="62" t="s">
        <v>583</v>
      </c>
      <c r="E60" s="68"/>
      <c r="F60" s="232"/>
      <c r="G60" s="63"/>
      <c r="H60" s="64"/>
      <c r="I60" s="65"/>
      <c r="J60" s="66">
        <f>I60*G60</f>
        <v>0</v>
      </c>
      <c r="K60" s="67">
        <f>I60*H60</f>
        <v>0</v>
      </c>
      <c r="L60" s="63"/>
      <c r="M60" s="64"/>
      <c r="N60" s="65"/>
      <c r="O60" s="66">
        <f>N60*L60</f>
        <v>0</v>
      </c>
      <c r="P60" s="67">
        <f>N60*M60</f>
        <v>0</v>
      </c>
      <c r="Q60" s="63"/>
      <c r="R60" s="64"/>
      <c r="S60" s="65"/>
      <c r="T60" s="66">
        <f>S60*Q60</f>
        <v>0</v>
      </c>
      <c r="U60" s="67">
        <f>S60*R60</f>
        <v>0</v>
      </c>
      <c r="V60" s="63"/>
      <c r="W60" s="64"/>
      <c r="X60" s="65"/>
      <c r="Y60" s="66">
        <f>X60*V60</f>
        <v>0</v>
      </c>
      <c r="Z60" s="67">
        <f>X60*W60</f>
        <v>0</v>
      </c>
      <c r="AA60" s="63"/>
      <c r="AB60" s="64"/>
      <c r="AC60" s="65"/>
      <c r="AD60" s="66">
        <f t="shared" si="184"/>
        <v>0</v>
      </c>
      <c r="AE60" s="67">
        <f t="shared" si="185"/>
        <v>0</v>
      </c>
      <c r="AF60" s="63"/>
      <c r="AG60" s="64"/>
      <c r="AH60" s="65"/>
      <c r="AI60" s="66">
        <f t="shared" si="186"/>
        <v>0</v>
      </c>
      <c r="AJ60" s="67">
        <f t="shared" si="187"/>
        <v>0</v>
      </c>
      <c r="AK60" s="63"/>
      <c r="AL60" s="64"/>
      <c r="AM60" s="65"/>
      <c r="AN60" s="66">
        <f t="shared" si="188"/>
        <v>0</v>
      </c>
      <c r="AO60" s="67">
        <f t="shared" si="189"/>
        <v>0</v>
      </c>
      <c r="AP60" s="63"/>
      <c r="AQ60" s="64"/>
      <c r="AR60" s="65"/>
      <c r="AS60" s="66">
        <f t="shared" si="190"/>
        <v>0</v>
      </c>
      <c r="AT60" s="67">
        <f t="shared" si="191"/>
        <v>0</v>
      </c>
      <c r="AU60" s="63"/>
      <c r="AV60" s="64"/>
      <c r="AW60" s="65"/>
      <c r="AX60" s="66">
        <f t="shared" si="192"/>
        <v>0</v>
      </c>
      <c r="AY60" s="67">
        <f t="shared" si="193"/>
        <v>0</v>
      </c>
      <c r="AZ60" s="63"/>
      <c r="BA60" s="64"/>
      <c r="BB60" s="65"/>
      <c r="BC60" s="66">
        <f t="shared" si="194"/>
        <v>0</v>
      </c>
      <c r="BD60" s="67">
        <f t="shared" si="195"/>
        <v>0</v>
      </c>
      <c r="BE60" s="63"/>
      <c r="BF60" s="64"/>
      <c r="BG60" s="65"/>
      <c r="BH60" s="66">
        <f t="shared" si="196"/>
        <v>0</v>
      </c>
      <c r="BI60" s="67">
        <f t="shared" si="197"/>
        <v>0</v>
      </c>
      <c r="BJ60" s="63"/>
      <c r="BK60" s="64"/>
      <c r="BL60" s="65"/>
      <c r="BM60" s="66">
        <f t="shared" si="198"/>
        <v>0</v>
      </c>
      <c r="BN60" s="67">
        <f t="shared" si="199"/>
        <v>0</v>
      </c>
      <c r="BO60" s="63"/>
      <c r="BP60" s="64"/>
      <c r="BQ60" s="65"/>
      <c r="BR60" s="66">
        <f t="shared" si="200"/>
        <v>0</v>
      </c>
      <c r="BS60" s="67">
        <f t="shared" si="201"/>
        <v>0</v>
      </c>
      <c r="BT60" s="63"/>
      <c r="BU60" s="64"/>
      <c r="BV60" s="65"/>
      <c r="BW60" s="66">
        <f t="shared" si="202"/>
        <v>0</v>
      </c>
      <c r="BX60" s="67">
        <f t="shared" si="203"/>
        <v>0</v>
      </c>
      <c r="BY60" s="63"/>
      <c r="BZ60" s="64"/>
      <c r="CA60" s="65"/>
      <c r="CB60" s="66">
        <f t="shared" si="204"/>
        <v>0</v>
      </c>
      <c r="CC60" s="67">
        <f t="shared" si="205"/>
        <v>0</v>
      </c>
      <c r="CD60" s="63"/>
      <c r="CE60" s="64"/>
      <c r="CF60" s="65"/>
      <c r="CG60" s="66">
        <f t="shared" si="206"/>
        <v>0</v>
      </c>
      <c r="CH60" s="67">
        <f t="shared" si="207"/>
        <v>0</v>
      </c>
      <c r="CI60" s="63"/>
      <c r="CJ60" s="64"/>
      <c r="CK60" s="65"/>
      <c r="CL60" s="66">
        <f t="shared" si="208"/>
        <v>0</v>
      </c>
      <c r="CM60" s="67">
        <f t="shared" si="209"/>
        <v>0</v>
      </c>
      <c r="CN60" s="63"/>
      <c r="CO60" s="64"/>
      <c r="CP60" s="65"/>
      <c r="CQ60" s="66">
        <f t="shared" si="210"/>
        <v>0</v>
      </c>
      <c r="CR60" s="67">
        <f t="shared" si="211"/>
        <v>0</v>
      </c>
    </row>
    <row r="61" spans="1:96" s="4" customFormat="1">
      <c r="A61" s="51"/>
      <c r="B61" s="52"/>
      <c r="C61" s="58"/>
      <c r="D61" s="62" t="s">
        <v>437</v>
      </c>
      <c r="E61" s="199" t="s">
        <v>438</v>
      </c>
      <c r="F61" s="233"/>
      <c r="G61" s="51"/>
      <c r="H61" s="52"/>
      <c r="I61" s="53"/>
      <c r="J61" s="70"/>
      <c r="K61" s="71"/>
      <c r="L61" s="51"/>
      <c r="M61" s="52"/>
      <c r="N61" s="53"/>
      <c r="O61" s="70"/>
      <c r="P61" s="71"/>
      <c r="Q61" s="51"/>
      <c r="R61" s="52"/>
      <c r="S61" s="53"/>
      <c r="T61" s="70"/>
      <c r="U61" s="71"/>
      <c r="V61" s="51"/>
      <c r="W61" s="52"/>
      <c r="X61" s="53"/>
      <c r="Y61" s="70"/>
      <c r="Z61" s="71"/>
      <c r="AA61" s="51"/>
      <c r="AB61" s="52"/>
      <c r="AC61" s="53"/>
      <c r="AD61" s="70"/>
      <c r="AE61" s="71"/>
      <c r="AF61" s="51"/>
      <c r="AG61" s="52"/>
      <c r="AH61" s="53"/>
      <c r="AI61" s="70"/>
      <c r="AJ61" s="71"/>
      <c r="AK61" s="51"/>
      <c r="AL61" s="52"/>
      <c r="AM61" s="53"/>
      <c r="AN61" s="70"/>
      <c r="AO61" s="71"/>
      <c r="AP61" s="51"/>
      <c r="AQ61" s="52"/>
      <c r="AR61" s="53"/>
      <c r="AS61" s="70"/>
      <c r="AT61" s="71"/>
      <c r="AU61" s="51"/>
      <c r="AV61" s="52"/>
      <c r="AW61" s="53"/>
      <c r="AX61" s="70"/>
      <c r="AY61" s="71"/>
      <c r="AZ61" s="51"/>
      <c r="BA61" s="52"/>
      <c r="BB61" s="53"/>
      <c r="BC61" s="70"/>
      <c r="BD61" s="71"/>
      <c r="BE61" s="51"/>
      <c r="BF61" s="52"/>
      <c r="BG61" s="53"/>
      <c r="BH61" s="70"/>
      <c r="BI61" s="71"/>
      <c r="BJ61" s="51"/>
      <c r="BK61" s="52"/>
      <c r="BL61" s="53"/>
      <c r="BM61" s="70"/>
      <c r="BN61" s="71"/>
      <c r="BO61" s="51"/>
      <c r="BP61" s="52"/>
      <c r="BQ61" s="53"/>
      <c r="BR61" s="70"/>
      <c r="BS61" s="71"/>
      <c r="BT61" s="51"/>
      <c r="BU61" s="52"/>
      <c r="BV61" s="53"/>
      <c r="BW61" s="70"/>
      <c r="BX61" s="71"/>
      <c r="BY61" s="51"/>
      <c r="BZ61" s="52"/>
      <c r="CA61" s="53"/>
      <c r="CB61" s="70"/>
      <c r="CC61" s="71"/>
      <c r="CD61" s="51"/>
      <c r="CE61" s="52"/>
      <c r="CF61" s="53"/>
      <c r="CG61" s="70"/>
      <c r="CH61" s="71"/>
      <c r="CI61" s="51"/>
      <c r="CJ61" s="52"/>
      <c r="CK61" s="53"/>
      <c r="CL61" s="70"/>
      <c r="CM61" s="71"/>
      <c r="CN61" s="51"/>
      <c r="CO61" s="52"/>
      <c r="CP61" s="53"/>
      <c r="CQ61" s="70"/>
      <c r="CR61" s="71"/>
    </row>
    <row r="62" spans="1:96" s="4" customFormat="1">
      <c r="A62" s="59">
        <f>SUMIF($I$5:$JI$5,"QTY*Equipment",$I62:$JI62)</f>
        <v>0</v>
      </c>
      <c r="B62" s="60">
        <f>SUMIF($I$5:$JI$5,"QTY*Install",$I62:$JI62)</f>
        <v>0</v>
      </c>
      <c r="C62" s="61"/>
      <c r="D62" s="62" t="s">
        <v>439</v>
      </c>
      <c r="E62" s="72" t="s">
        <v>566</v>
      </c>
      <c r="F62" s="232"/>
      <c r="G62" s="63"/>
      <c r="H62" s="64"/>
      <c r="I62" s="65"/>
      <c r="J62" s="66">
        <f t="shared" ref="J62:J63" si="212">I62*G62</f>
        <v>0</v>
      </c>
      <c r="K62" s="67">
        <f t="shared" ref="K62:K63" si="213">I62*H62</f>
        <v>0</v>
      </c>
      <c r="L62" s="63"/>
      <c r="M62" s="64"/>
      <c r="N62" s="65"/>
      <c r="O62" s="66">
        <f t="shared" ref="O62:O63" si="214">N62*L62</f>
        <v>0</v>
      </c>
      <c r="P62" s="67">
        <f t="shared" ref="P62:P63" si="215">N62*M62</f>
        <v>0</v>
      </c>
      <c r="Q62" s="63"/>
      <c r="R62" s="64"/>
      <c r="S62" s="65"/>
      <c r="T62" s="66">
        <f t="shared" ref="T62:T63" si="216">S62*Q62</f>
        <v>0</v>
      </c>
      <c r="U62" s="67">
        <f t="shared" ref="U62:U63" si="217">S62*R62</f>
        <v>0</v>
      </c>
      <c r="V62" s="63"/>
      <c r="W62" s="64"/>
      <c r="X62" s="65"/>
      <c r="Y62" s="66">
        <f t="shared" ref="Y62:Y63" si="218">X62*V62</f>
        <v>0</v>
      </c>
      <c r="Z62" s="67">
        <f t="shared" ref="Z62:Z63" si="219">X62*W62</f>
        <v>0</v>
      </c>
      <c r="AA62" s="63"/>
      <c r="AB62" s="64"/>
      <c r="AC62" s="65"/>
      <c r="AD62" s="66">
        <f t="shared" ref="AD62:AD64" si="220">AC62*AA62</f>
        <v>0</v>
      </c>
      <c r="AE62" s="67">
        <f t="shared" ref="AE62:AE64" si="221">AC62*AB62</f>
        <v>0</v>
      </c>
      <c r="AF62" s="63"/>
      <c r="AG62" s="64"/>
      <c r="AH62" s="65"/>
      <c r="AI62" s="66">
        <f t="shared" ref="AI62:AI64" si="222">AH62*AF62</f>
        <v>0</v>
      </c>
      <c r="AJ62" s="67">
        <f t="shared" ref="AJ62:AJ64" si="223">AH62*AG62</f>
        <v>0</v>
      </c>
      <c r="AK62" s="63"/>
      <c r="AL62" s="64"/>
      <c r="AM62" s="65"/>
      <c r="AN62" s="66">
        <f t="shared" ref="AN62:AN64" si="224">AM62*AK62</f>
        <v>0</v>
      </c>
      <c r="AO62" s="67">
        <f t="shared" ref="AO62:AO64" si="225">AM62*AL62</f>
        <v>0</v>
      </c>
      <c r="AP62" s="63"/>
      <c r="AQ62" s="64"/>
      <c r="AR62" s="65"/>
      <c r="AS62" s="66">
        <f t="shared" ref="AS62:AS64" si="226">AR62*AP62</f>
        <v>0</v>
      </c>
      <c r="AT62" s="67">
        <f t="shared" ref="AT62:AT64" si="227">AR62*AQ62</f>
        <v>0</v>
      </c>
      <c r="AU62" s="63"/>
      <c r="AV62" s="64"/>
      <c r="AW62" s="65"/>
      <c r="AX62" s="66">
        <f t="shared" ref="AX62:AX64" si="228">AW62*AU62</f>
        <v>0</v>
      </c>
      <c r="AY62" s="67">
        <f t="shared" ref="AY62:AY64" si="229">AW62*AV62</f>
        <v>0</v>
      </c>
      <c r="AZ62" s="63"/>
      <c r="BA62" s="64"/>
      <c r="BB62" s="65"/>
      <c r="BC62" s="66">
        <f t="shared" ref="BC62:BC64" si="230">BB62*AZ62</f>
        <v>0</v>
      </c>
      <c r="BD62" s="67">
        <f t="shared" ref="BD62:BD64" si="231">BB62*BA62</f>
        <v>0</v>
      </c>
      <c r="BE62" s="63"/>
      <c r="BF62" s="64"/>
      <c r="BG62" s="65"/>
      <c r="BH62" s="66">
        <f t="shared" ref="BH62:BH64" si="232">BG62*BE62</f>
        <v>0</v>
      </c>
      <c r="BI62" s="67">
        <f t="shared" ref="BI62:BI64" si="233">BG62*BF62</f>
        <v>0</v>
      </c>
      <c r="BJ62" s="63"/>
      <c r="BK62" s="64"/>
      <c r="BL62" s="65"/>
      <c r="BM62" s="66">
        <f t="shared" ref="BM62:BM64" si="234">BL62*BJ62</f>
        <v>0</v>
      </c>
      <c r="BN62" s="67">
        <f t="shared" ref="BN62:BN64" si="235">BL62*BK62</f>
        <v>0</v>
      </c>
      <c r="BO62" s="63"/>
      <c r="BP62" s="64"/>
      <c r="BQ62" s="65"/>
      <c r="BR62" s="66">
        <f t="shared" ref="BR62:BR64" si="236">BQ62*BO62</f>
        <v>0</v>
      </c>
      <c r="BS62" s="67">
        <f t="shared" ref="BS62:BS64" si="237">BQ62*BP62</f>
        <v>0</v>
      </c>
      <c r="BT62" s="63"/>
      <c r="BU62" s="64"/>
      <c r="BV62" s="65"/>
      <c r="BW62" s="66">
        <f t="shared" ref="BW62:BW64" si="238">BV62*BT62</f>
        <v>0</v>
      </c>
      <c r="BX62" s="67">
        <f t="shared" ref="BX62:BX64" si="239">BV62*BU62</f>
        <v>0</v>
      </c>
      <c r="BY62" s="63"/>
      <c r="BZ62" s="64"/>
      <c r="CA62" s="65"/>
      <c r="CB62" s="66">
        <f t="shared" ref="CB62:CB64" si="240">CA62*BY62</f>
        <v>0</v>
      </c>
      <c r="CC62" s="67">
        <f t="shared" ref="CC62:CC64" si="241">CA62*BZ62</f>
        <v>0</v>
      </c>
      <c r="CD62" s="63"/>
      <c r="CE62" s="64"/>
      <c r="CF62" s="65"/>
      <c r="CG62" s="66">
        <f t="shared" ref="CG62:CG64" si="242">CF62*CD62</f>
        <v>0</v>
      </c>
      <c r="CH62" s="67">
        <f t="shared" ref="CH62:CH64" si="243">CF62*CE62</f>
        <v>0</v>
      </c>
      <c r="CI62" s="63"/>
      <c r="CJ62" s="64"/>
      <c r="CK62" s="65"/>
      <c r="CL62" s="66">
        <f t="shared" ref="CL62:CL64" si="244">CK62*CI62</f>
        <v>0</v>
      </c>
      <c r="CM62" s="67">
        <f t="shared" ref="CM62:CM64" si="245">CK62*CJ62</f>
        <v>0</v>
      </c>
      <c r="CN62" s="63"/>
      <c r="CO62" s="64"/>
      <c r="CP62" s="65"/>
      <c r="CQ62" s="66">
        <f t="shared" ref="CQ62:CQ64" si="246">CP62*CN62</f>
        <v>0</v>
      </c>
      <c r="CR62" s="67">
        <f t="shared" ref="CR62:CR64" si="247">CP62*CO62</f>
        <v>0</v>
      </c>
    </row>
    <row r="63" spans="1:96" s="4" customFormat="1">
      <c r="A63" s="59">
        <f>SUMIF($I$5:$JI$5,"QTY*Equipment",$I63:$JI63)</f>
        <v>0</v>
      </c>
      <c r="B63" s="60">
        <f>SUMIF($I$5:$JI$5,"QTY*Install",$I63:$JI63)</f>
        <v>0</v>
      </c>
      <c r="C63" s="61"/>
      <c r="D63" s="62" t="s">
        <v>440</v>
      </c>
      <c r="E63" s="72" t="s">
        <v>573</v>
      </c>
      <c r="F63" s="232"/>
      <c r="G63" s="63"/>
      <c r="H63" s="64"/>
      <c r="I63" s="65"/>
      <c r="J63" s="66">
        <f t="shared" si="212"/>
        <v>0</v>
      </c>
      <c r="K63" s="67">
        <f t="shared" si="213"/>
        <v>0</v>
      </c>
      <c r="L63" s="63"/>
      <c r="M63" s="64"/>
      <c r="N63" s="65"/>
      <c r="O63" s="66">
        <f t="shared" si="214"/>
        <v>0</v>
      </c>
      <c r="P63" s="67">
        <f t="shared" si="215"/>
        <v>0</v>
      </c>
      <c r="Q63" s="63"/>
      <c r="R63" s="64"/>
      <c r="S63" s="65"/>
      <c r="T63" s="66">
        <f t="shared" si="216"/>
        <v>0</v>
      </c>
      <c r="U63" s="67">
        <f t="shared" si="217"/>
        <v>0</v>
      </c>
      <c r="V63" s="63"/>
      <c r="W63" s="64"/>
      <c r="X63" s="65"/>
      <c r="Y63" s="66">
        <f t="shared" si="218"/>
        <v>0</v>
      </c>
      <c r="Z63" s="67">
        <f t="shared" si="219"/>
        <v>0</v>
      </c>
      <c r="AA63" s="63"/>
      <c r="AB63" s="64"/>
      <c r="AC63" s="65"/>
      <c r="AD63" s="66">
        <f t="shared" si="220"/>
        <v>0</v>
      </c>
      <c r="AE63" s="67">
        <f t="shared" si="221"/>
        <v>0</v>
      </c>
      <c r="AF63" s="63"/>
      <c r="AG63" s="64"/>
      <c r="AH63" s="65"/>
      <c r="AI63" s="66">
        <f t="shared" si="222"/>
        <v>0</v>
      </c>
      <c r="AJ63" s="67">
        <f t="shared" si="223"/>
        <v>0</v>
      </c>
      <c r="AK63" s="63"/>
      <c r="AL63" s="64"/>
      <c r="AM63" s="65"/>
      <c r="AN63" s="66">
        <f t="shared" si="224"/>
        <v>0</v>
      </c>
      <c r="AO63" s="67">
        <f t="shared" si="225"/>
        <v>0</v>
      </c>
      <c r="AP63" s="63"/>
      <c r="AQ63" s="64"/>
      <c r="AR63" s="65"/>
      <c r="AS63" s="66">
        <f t="shared" si="226"/>
        <v>0</v>
      </c>
      <c r="AT63" s="67">
        <f t="shared" si="227"/>
        <v>0</v>
      </c>
      <c r="AU63" s="63"/>
      <c r="AV63" s="64"/>
      <c r="AW63" s="65"/>
      <c r="AX63" s="66">
        <f t="shared" si="228"/>
        <v>0</v>
      </c>
      <c r="AY63" s="67">
        <f t="shared" si="229"/>
        <v>0</v>
      </c>
      <c r="AZ63" s="63"/>
      <c r="BA63" s="64"/>
      <c r="BB63" s="65"/>
      <c r="BC63" s="66">
        <f t="shared" si="230"/>
        <v>0</v>
      </c>
      <c r="BD63" s="67">
        <f t="shared" si="231"/>
        <v>0</v>
      </c>
      <c r="BE63" s="63"/>
      <c r="BF63" s="64"/>
      <c r="BG63" s="65"/>
      <c r="BH63" s="66">
        <f t="shared" si="232"/>
        <v>0</v>
      </c>
      <c r="BI63" s="67">
        <f t="shared" si="233"/>
        <v>0</v>
      </c>
      <c r="BJ63" s="63"/>
      <c r="BK63" s="64"/>
      <c r="BL63" s="65"/>
      <c r="BM63" s="66">
        <f t="shared" si="234"/>
        <v>0</v>
      </c>
      <c r="BN63" s="67">
        <f t="shared" si="235"/>
        <v>0</v>
      </c>
      <c r="BO63" s="63"/>
      <c r="BP63" s="64"/>
      <c r="BQ63" s="65"/>
      <c r="BR63" s="66">
        <f t="shared" si="236"/>
        <v>0</v>
      </c>
      <c r="BS63" s="67">
        <f t="shared" si="237"/>
        <v>0</v>
      </c>
      <c r="BT63" s="63"/>
      <c r="BU63" s="64"/>
      <c r="BV63" s="65"/>
      <c r="BW63" s="66">
        <f t="shared" si="238"/>
        <v>0</v>
      </c>
      <c r="BX63" s="67">
        <f t="shared" si="239"/>
        <v>0</v>
      </c>
      <c r="BY63" s="63"/>
      <c r="BZ63" s="64"/>
      <c r="CA63" s="65"/>
      <c r="CB63" s="66">
        <f t="shared" si="240"/>
        <v>0</v>
      </c>
      <c r="CC63" s="67">
        <f t="shared" si="241"/>
        <v>0</v>
      </c>
      <c r="CD63" s="63"/>
      <c r="CE63" s="64"/>
      <c r="CF63" s="65"/>
      <c r="CG63" s="66">
        <f t="shared" si="242"/>
        <v>0</v>
      </c>
      <c r="CH63" s="67">
        <f t="shared" si="243"/>
        <v>0</v>
      </c>
      <c r="CI63" s="63"/>
      <c r="CJ63" s="64"/>
      <c r="CK63" s="65"/>
      <c r="CL63" s="66">
        <f t="shared" si="244"/>
        <v>0</v>
      </c>
      <c r="CM63" s="67">
        <f t="shared" si="245"/>
        <v>0</v>
      </c>
      <c r="CN63" s="63"/>
      <c r="CO63" s="64"/>
      <c r="CP63" s="65"/>
      <c r="CQ63" s="66">
        <f t="shared" si="246"/>
        <v>0</v>
      </c>
      <c r="CR63" s="67">
        <f t="shared" si="247"/>
        <v>0</v>
      </c>
    </row>
    <row r="64" spans="1:96" s="4" customFormat="1">
      <c r="A64" s="59">
        <f>SUMIF($I$5:$JI$5,"QTY*Equipment",$I64:$JI64)</f>
        <v>0</v>
      </c>
      <c r="B64" s="60">
        <f>SUMIF($I$5:$JI$5,"QTY*Install",$I64:$JI64)</f>
        <v>0</v>
      </c>
      <c r="C64" s="61"/>
      <c r="D64" s="62" t="s">
        <v>584</v>
      </c>
      <c r="E64" s="68"/>
      <c r="F64" s="232"/>
      <c r="G64" s="63"/>
      <c r="H64" s="64"/>
      <c r="I64" s="65"/>
      <c r="J64" s="66">
        <f>I64*G64</f>
        <v>0</v>
      </c>
      <c r="K64" s="67">
        <f>I64*H64</f>
        <v>0</v>
      </c>
      <c r="L64" s="63"/>
      <c r="M64" s="64"/>
      <c r="N64" s="65"/>
      <c r="O64" s="66">
        <f>N64*L64</f>
        <v>0</v>
      </c>
      <c r="P64" s="67">
        <f>N64*M64</f>
        <v>0</v>
      </c>
      <c r="Q64" s="63"/>
      <c r="R64" s="64"/>
      <c r="S64" s="65"/>
      <c r="T64" s="66">
        <f>S64*Q64</f>
        <v>0</v>
      </c>
      <c r="U64" s="67">
        <f>S64*R64</f>
        <v>0</v>
      </c>
      <c r="V64" s="63"/>
      <c r="W64" s="64"/>
      <c r="X64" s="65"/>
      <c r="Y64" s="66">
        <f>X64*V64</f>
        <v>0</v>
      </c>
      <c r="Z64" s="67">
        <f>X64*W64</f>
        <v>0</v>
      </c>
      <c r="AA64" s="63"/>
      <c r="AB64" s="64"/>
      <c r="AC64" s="65"/>
      <c r="AD64" s="66">
        <f t="shared" si="220"/>
        <v>0</v>
      </c>
      <c r="AE64" s="67">
        <f t="shared" si="221"/>
        <v>0</v>
      </c>
      <c r="AF64" s="63"/>
      <c r="AG64" s="64"/>
      <c r="AH64" s="65"/>
      <c r="AI64" s="66">
        <f t="shared" si="222"/>
        <v>0</v>
      </c>
      <c r="AJ64" s="67">
        <f t="shared" si="223"/>
        <v>0</v>
      </c>
      <c r="AK64" s="63"/>
      <c r="AL64" s="64"/>
      <c r="AM64" s="65"/>
      <c r="AN64" s="66">
        <f t="shared" si="224"/>
        <v>0</v>
      </c>
      <c r="AO64" s="67">
        <f t="shared" si="225"/>
        <v>0</v>
      </c>
      <c r="AP64" s="63"/>
      <c r="AQ64" s="64"/>
      <c r="AR64" s="65"/>
      <c r="AS64" s="66">
        <f t="shared" si="226"/>
        <v>0</v>
      </c>
      <c r="AT64" s="67">
        <f t="shared" si="227"/>
        <v>0</v>
      </c>
      <c r="AU64" s="63"/>
      <c r="AV64" s="64"/>
      <c r="AW64" s="65"/>
      <c r="AX64" s="66">
        <f t="shared" si="228"/>
        <v>0</v>
      </c>
      <c r="AY64" s="67">
        <f t="shared" si="229"/>
        <v>0</v>
      </c>
      <c r="AZ64" s="63"/>
      <c r="BA64" s="64"/>
      <c r="BB64" s="65"/>
      <c r="BC64" s="66">
        <f t="shared" si="230"/>
        <v>0</v>
      </c>
      <c r="BD64" s="67">
        <f t="shared" si="231"/>
        <v>0</v>
      </c>
      <c r="BE64" s="63"/>
      <c r="BF64" s="64"/>
      <c r="BG64" s="65"/>
      <c r="BH64" s="66">
        <f t="shared" si="232"/>
        <v>0</v>
      </c>
      <c r="BI64" s="67">
        <f t="shared" si="233"/>
        <v>0</v>
      </c>
      <c r="BJ64" s="63"/>
      <c r="BK64" s="64"/>
      <c r="BL64" s="65"/>
      <c r="BM64" s="66">
        <f t="shared" si="234"/>
        <v>0</v>
      </c>
      <c r="BN64" s="67">
        <f t="shared" si="235"/>
        <v>0</v>
      </c>
      <c r="BO64" s="63"/>
      <c r="BP64" s="64"/>
      <c r="BQ64" s="65"/>
      <c r="BR64" s="66">
        <f t="shared" si="236"/>
        <v>0</v>
      </c>
      <c r="BS64" s="67">
        <f t="shared" si="237"/>
        <v>0</v>
      </c>
      <c r="BT64" s="63"/>
      <c r="BU64" s="64"/>
      <c r="BV64" s="65"/>
      <c r="BW64" s="66">
        <f t="shared" si="238"/>
        <v>0</v>
      </c>
      <c r="BX64" s="67">
        <f t="shared" si="239"/>
        <v>0</v>
      </c>
      <c r="BY64" s="63"/>
      <c r="BZ64" s="64"/>
      <c r="CA64" s="65"/>
      <c r="CB64" s="66">
        <f t="shared" si="240"/>
        <v>0</v>
      </c>
      <c r="CC64" s="67">
        <f t="shared" si="241"/>
        <v>0</v>
      </c>
      <c r="CD64" s="63"/>
      <c r="CE64" s="64"/>
      <c r="CF64" s="65"/>
      <c r="CG64" s="66">
        <f t="shared" si="242"/>
        <v>0</v>
      </c>
      <c r="CH64" s="67">
        <f t="shared" si="243"/>
        <v>0</v>
      </c>
      <c r="CI64" s="63"/>
      <c r="CJ64" s="64"/>
      <c r="CK64" s="65"/>
      <c r="CL64" s="66">
        <f t="shared" si="244"/>
        <v>0</v>
      </c>
      <c r="CM64" s="67">
        <f t="shared" si="245"/>
        <v>0</v>
      </c>
      <c r="CN64" s="63"/>
      <c r="CO64" s="64"/>
      <c r="CP64" s="65"/>
      <c r="CQ64" s="66">
        <f t="shared" si="246"/>
        <v>0</v>
      </c>
      <c r="CR64" s="67">
        <f t="shared" si="247"/>
        <v>0</v>
      </c>
    </row>
    <row r="65" spans="1:96" s="4" customFormat="1">
      <c r="A65" s="51"/>
      <c r="B65" s="52"/>
      <c r="C65" s="58"/>
      <c r="D65" s="62" t="s">
        <v>441</v>
      </c>
      <c r="E65" s="199" t="s">
        <v>442</v>
      </c>
      <c r="F65" s="233"/>
      <c r="G65" s="51"/>
      <c r="H65" s="52"/>
      <c r="I65" s="53"/>
      <c r="J65" s="70"/>
      <c r="K65" s="71"/>
      <c r="L65" s="51"/>
      <c r="M65" s="52"/>
      <c r="N65" s="53"/>
      <c r="O65" s="70"/>
      <c r="P65" s="71"/>
      <c r="Q65" s="51"/>
      <c r="R65" s="52"/>
      <c r="S65" s="53"/>
      <c r="T65" s="70"/>
      <c r="U65" s="71"/>
      <c r="V65" s="51"/>
      <c r="W65" s="52"/>
      <c r="X65" s="53"/>
      <c r="Y65" s="70"/>
      <c r="Z65" s="71"/>
      <c r="AA65" s="51"/>
      <c r="AB65" s="52"/>
      <c r="AC65" s="53"/>
      <c r="AD65" s="70"/>
      <c r="AE65" s="71"/>
      <c r="AF65" s="51"/>
      <c r="AG65" s="52"/>
      <c r="AH65" s="53"/>
      <c r="AI65" s="70"/>
      <c r="AJ65" s="71"/>
      <c r="AK65" s="51"/>
      <c r="AL65" s="52"/>
      <c r="AM65" s="53"/>
      <c r="AN65" s="70"/>
      <c r="AO65" s="71"/>
      <c r="AP65" s="51"/>
      <c r="AQ65" s="52"/>
      <c r="AR65" s="53"/>
      <c r="AS65" s="70"/>
      <c r="AT65" s="71"/>
      <c r="AU65" s="51"/>
      <c r="AV65" s="52"/>
      <c r="AW65" s="53"/>
      <c r="AX65" s="70"/>
      <c r="AY65" s="71"/>
      <c r="AZ65" s="51"/>
      <c r="BA65" s="52"/>
      <c r="BB65" s="53"/>
      <c r="BC65" s="70"/>
      <c r="BD65" s="71"/>
      <c r="BE65" s="51"/>
      <c r="BF65" s="52"/>
      <c r="BG65" s="53"/>
      <c r="BH65" s="70"/>
      <c r="BI65" s="71"/>
      <c r="BJ65" s="51"/>
      <c r="BK65" s="52"/>
      <c r="BL65" s="53"/>
      <c r="BM65" s="70"/>
      <c r="BN65" s="71"/>
      <c r="BO65" s="51"/>
      <c r="BP65" s="52"/>
      <c r="BQ65" s="53"/>
      <c r="BR65" s="70"/>
      <c r="BS65" s="71"/>
      <c r="BT65" s="51"/>
      <c r="BU65" s="52"/>
      <c r="BV65" s="53"/>
      <c r="BW65" s="70"/>
      <c r="BX65" s="71"/>
      <c r="BY65" s="51"/>
      <c r="BZ65" s="52"/>
      <c r="CA65" s="53"/>
      <c r="CB65" s="70"/>
      <c r="CC65" s="71"/>
      <c r="CD65" s="51"/>
      <c r="CE65" s="52"/>
      <c r="CF65" s="53"/>
      <c r="CG65" s="70"/>
      <c r="CH65" s="71"/>
      <c r="CI65" s="51"/>
      <c r="CJ65" s="52"/>
      <c r="CK65" s="53"/>
      <c r="CL65" s="70"/>
      <c r="CM65" s="71"/>
      <c r="CN65" s="51"/>
      <c r="CO65" s="52"/>
      <c r="CP65" s="53"/>
      <c r="CQ65" s="70"/>
      <c r="CR65" s="71"/>
    </row>
    <row r="66" spans="1:96" s="4" customFormat="1">
      <c r="A66" s="59">
        <f>SUMIF($I$5:$JI$5,"QTY*Equipment",$I66:$JI66)</f>
        <v>0</v>
      </c>
      <c r="B66" s="60">
        <f>SUMIF($I$5:$JI$5,"QTY*Install",$I66:$JI66)</f>
        <v>0</v>
      </c>
      <c r="C66" s="61"/>
      <c r="D66" s="62" t="s">
        <v>443</v>
      </c>
      <c r="E66" s="72" t="s">
        <v>567</v>
      </c>
      <c r="F66" s="232"/>
      <c r="G66" s="63"/>
      <c r="H66" s="64"/>
      <c r="I66" s="65"/>
      <c r="J66" s="66">
        <f t="shared" ref="J66:J67" si="248">I66*G66</f>
        <v>0</v>
      </c>
      <c r="K66" s="67">
        <f t="shared" ref="K66:K67" si="249">I66*H66</f>
        <v>0</v>
      </c>
      <c r="L66" s="63"/>
      <c r="M66" s="64"/>
      <c r="N66" s="65"/>
      <c r="O66" s="66">
        <f t="shared" ref="O66:O67" si="250">N66*L66</f>
        <v>0</v>
      </c>
      <c r="P66" s="67">
        <f t="shared" ref="P66:P67" si="251">N66*M66</f>
        <v>0</v>
      </c>
      <c r="Q66" s="63"/>
      <c r="R66" s="64"/>
      <c r="S66" s="65"/>
      <c r="T66" s="66">
        <f t="shared" ref="T66:T67" si="252">S66*Q66</f>
        <v>0</v>
      </c>
      <c r="U66" s="67">
        <f t="shared" ref="U66:U67" si="253">S66*R66</f>
        <v>0</v>
      </c>
      <c r="V66" s="63"/>
      <c r="W66" s="64"/>
      <c r="X66" s="65"/>
      <c r="Y66" s="66">
        <f t="shared" ref="Y66:Y67" si="254">X66*V66</f>
        <v>0</v>
      </c>
      <c r="Z66" s="67">
        <f t="shared" ref="Z66:Z67" si="255">X66*W66</f>
        <v>0</v>
      </c>
      <c r="AA66" s="63"/>
      <c r="AB66" s="64"/>
      <c r="AC66" s="65"/>
      <c r="AD66" s="66">
        <f t="shared" ref="AD66:AD68" si="256">AC66*AA66</f>
        <v>0</v>
      </c>
      <c r="AE66" s="67">
        <f t="shared" ref="AE66:AE68" si="257">AC66*AB66</f>
        <v>0</v>
      </c>
      <c r="AF66" s="63"/>
      <c r="AG66" s="64"/>
      <c r="AH66" s="65"/>
      <c r="AI66" s="66">
        <f t="shared" ref="AI66:AI68" si="258">AH66*AF66</f>
        <v>0</v>
      </c>
      <c r="AJ66" s="67">
        <f t="shared" ref="AJ66:AJ68" si="259">AH66*AG66</f>
        <v>0</v>
      </c>
      <c r="AK66" s="63"/>
      <c r="AL66" s="64"/>
      <c r="AM66" s="65"/>
      <c r="AN66" s="66">
        <f t="shared" ref="AN66:AN68" si="260">AM66*AK66</f>
        <v>0</v>
      </c>
      <c r="AO66" s="67">
        <f t="shared" ref="AO66:AO68" si="261">AM66*AL66</f>
        <v>0</v>
      </c>
      <c r="AP66" s="63"/>
      <c r="AQ66" s="64"/>
      <c r="AR66" s="65"/>
      <c r="AS66" s="66">
        <f t="shared" ref="AS66:AS68" si="262">AR66*AP66</f>
        <v>0</v>
      </c>
      <c r="AT66" s="67">
        <f t="shared" ref="AT66:AT68" si="263">AR66*AQ66</f>
        <v>0</v>
      </c>
      <c r="AU66" s="63"/>
      <c r="AV66" s="64"/>
      <c r="AW66" s="65"/>
      <c r="AX66" s="66">
        <f t="shared" ref="AX66:AX68" si="264">AW66*AU66</f>
        <v>0</v>
      </c>
      <c r="AY66" s="67">
        <f t="shared" ref="AY66:AY68" si="265">AW66*AV66</f>
        <v>0</v>
      </c>
      <c r="AZ66" s="63"/>
      <c r="BA66" s="64"/>
      <c r="BB66" s="65"/>
      <c r="BC66" s="66">
        <f t="shared" ref="BC66:BC68" si="266">BB66*AZ66</f>
        <v>0</v>
      </c>
      <c r="BD66" s="67">
        <f t="shared" ref="BD66:BD68" si="267">BB66*BA66</f>
        <v>0</v>
      </c>
      <c r="BE66" s="63"/>
      <c r="BF66" s="64"/>
      <c r="BG66" s="65"/>
      <c r="BH66" s="66">
        <f t="shared" ref="BH66:BH68" si="268">BG66*BE66</f>
        <v>0</v>
      </c>
      <c r="BI66" s="67">
        <f t="shared" ref="BI66:BI68" si="269">BG66*BF66</f>
        <v>0</v>
      </c>
      <c r="BJ66" s="63"/>
      <c r="BK66" s="64"/>
      <c r="BL66" s="65"/>
      <c r="BM66" s="66">
        <f t="shared" ref="BM66:BM68" si="270">BL66*BJ66</f>
        <v>0</v>
      </c>
      <c r="BN66" s="67">
        <f t="shared" ref="BN66:BN68" si="271">BL66*BK66</f>
        <v>0</v>
      </c>
      <c r="BO66" s="63"/>
      <c r="BP66" s="64"/>
      <c r="BQ66" s="65"/>
      <c r="BR66" s="66">
        <f t="shared" ref="BR66:BR68" si="272">BQ66*BO66</f>
        <v>0</v>
      </c>
      <c r="BS66" s="67">
        <f t="shared" ref="BS66:BS68" si="273">BQ66*BP66</f>
        <v>0</v>
      </c>
      <c r="BT66" s="63"/>
      <c r="BU66" s="64"/>
      <c r="BV66" s="65"/>
      <c r="BW66" s="66">
        <f t="shared" ref="BW66:BW68" si="274">BV66*BT66</f>
        <v>0</v>
      </c>
      <c r="BX66" s="67">
        <f t="shared" ref="BX66:BX68" si="275">BV66*BU66</f>
        <v>0</v>
      </c>
      <c r="BY66" s="63"/>
      <c r="BZ66" s="64"/>
      <c r="CA66" s="65"/>
      <c r="CB66" s="66">
        <f t="shared" ref="CB66:CB68" si="276">CA66*BY66</f>
        <v>0</v>
      </c>
      <c r="CC66" s="67">
        <f t="shared" ref="CC66:CC68" si="277">CA66*BZ66</f>
        <v>0</v>
      </c>
      <c r="CD66" s="63"/>
      <c r="CE66" s="64"/>
      <c r="CF66" s="65"/>
      <c r="CG66" s="66">
        <f t="shared" ref="CG66:CG68" si="278">CF66*CD66</f>
        <v>0</v>
      </c>
      <c r="CH66" s="67">
        <f t="shared" ref="CH66:CH68" si="279">CF66*CE66</f>
        <v>0</v>
      </c>
      <c r="CI66" s="63"/>
      <c r="CJ66" s="64"/>
      <c r="CK66" s="65"/>
      <c r="CL66" s="66">
        <f t="shared" ref="CL66:CL68" si="280">CK66*CI66</f>
        <v>0</v>
      </c>
      <c r="CM66" s="67">
        <f t="shared" ref="CM66:CM68" si="281">CK66*CJ66</f>
        <v>0</v>
      </c>
      <c r="CN66" s="63"/>
      <c r="CO66" s="64"/>
      <c r="CP66" s="65"/>
      <c r="CQ66" s="66">
        <f t="shared" ref="CQ66:CQ68" si="282">CP66*CN66</f>
        <v>0</v>
      </c>
      <c r="CR66" s="67">
        <f t="shared" ref="CR66:CR68" si="283">CP66*CO66</f>
        <v>0</v>
      </c>
    </row>
    <row r="67" spans="1:96" s="4" customFormat="1">
      <c r="A67" s="59">
        <f>SUMIF($I$5:$JI$5,"QTY*Equipment",$I67:$JI67)</f>
        <v>0</v>
      </c>
      <c r="B67" s="60">
        <f>SUMIF($I$5:$JI$5,"QTY*Install",$I67:$JI67)</f>
        <v>0</v>
      </c>
      <c r="C67" s="61"/>
      <c r="D67" s="62" t="s">
        <v>444</v>
      </c>
      <c r="E67" s="72" t="s">
        <v>574</v>
      </c>
      <c r="F67" s="232"/>
      <c r="G67" s="63"/>
      <c r="H67" s="64"/>
      <c r="I67" s="65"/>
      <c r="J67" s="66">
        <f t="shared" si="248"/>
        <v>0</v>
      </c>
      <c r="K67" s="67">
        <f t="shared" si="249"/>
        <v>0</v>
      </c>
      <c r="L67" s="63"/>
      <c r="M67" s="64"/>
      <c r="N67" s="65"/>
      <c r="O67" s="66">
        <f t="shared" si="250"/>
        <v>0</v>
      </c>
      <c r="P67" s="67">
        <f t="shared" si="251"/>
        <v>0</v>
      </c>
      <c r="Q67" s="63"/>
      <c r="R67" s="64"/>
      <c r="S67" s="65"/>
      <c r="T67" s="66">
        <f t="shared" si="252"/>
        <v>0</v>
      </c>
      <c r="U67" s="67">
        <f t="shared" si="253"/>
        <v>0</v>
      </c>
      <c r="V67" s="63"/>
      <c r="W67" s="64"/>
      <c r="X67" s="65"/>
      <c r="Y67" s="66">
        <f t="shared" si="254"/>
        <v>0</v>
      </c>
      <c r="Z67" s="67">
        <f t="shared" si="255"/>
        <v>0</v>
      </c>
      <c r="AA67" s="63"/>
      <c r="AB67" s="64"/>
      <c r="AC67" s="65"/>
      <c r="AD67" s="66">
        <f t="shared" si="256"/>
        <v>0</v>
      </c>
      <c r="AE67" s="67">
        <f t="shared" si="257"/>
        <v>0</v>
      </c>
      <c r="AF67" s="63"/>
      <c r="AG67" s="64"/>
      <c r="AH67" s="65"/>
      <c r="AI67" s="66">
        <f t="shared" si="258"/>
        <v>0</v>
      </c>
      <c r="AJ67" s="67">
        <f t="shared" si="259"/>
        <v>0</v>
      </c>
      <c r="AK67" s="63"/>
      <c r="AL67" s="64"/>
      <c r="AM67" s="65"/>
      <c r="AN67" s="66">
        <f t="shared" si="260"/>
        <v>0</v>
      </c>
      <c r="AO67" s="67">
        <f t="shared" si="261"/>
        <v>0</v>
      </c>
      <c r="AP67" s="63"/>
      <c r="AQ67" s="64"/>
      <c r="AR67" s="65"/>
      <c r="AS67" s="66">
        <f t="shared" si="262"/>
        <v>0</v>
      </c>
      <c r="AT67" s="67">
        <f t="shared" si="263"/>
        <v>0</v>
      </c>
      <c r="AU67" s="63"/>
      <c r="AV67" s="64"/>
      <c r="AW67" s="65"/>
      <c r="AX67" s="66">
        <f t="shared" si="264"/>
        <v>0</v>
      </c>
      <c r="AY67" s="67">
        <f t="shared" si="265"/>
        <v>0</v>
      </c>
      <c r="AZ67" s="63"/>
      <c r="BA67" s="64"/>
      <c r="BB67" s="65"/>
      <c r="BC67" s="66">
        <f t="shared" si="266"/>
        <v>0</v>
      </c>
      <c r="BD67" s="67">
        <f t="shared" si="267"/>
        <v>0</v>
      </c>
      <c r="BE67" s="63"/>
      <c r="BF67" s="64"/>
      <c r="BG67" s="65"/>
      <c r="BH67" s="66">
        <f t="shared" si="268"/>
        <v>0</v>
      </c>
      <c r="BI67" s="67">
        <f t="shared" si="269"/>
        <v>0</v>
      </c>
      <c r="BJ67" s="63"/>
      <c r="BK67" s="64"/>
      <c r="BL67" s="65"/>
      <c r="BM67" s="66">
        <f t="shared" si="270"/>
        <v>0</v>
      </c>
      <c r="BN67" s="67">
        <f t="shared" si="271"/>
        <v>0</v>
      </c>
      <c r="BO67" s="63"/>
      <c r="BP67" s="64"/>
      <c r="BQ67" s="65"/>
      <c r="BR67" s="66">
        <f t="shared" si="272"/>
        <v>0</v>
      </c>
      <c r="BS67" s="67">
        <f t="shared" si="273"/>
        <v>0</v>
      </c>
      <c r="BT67" s="63"/>
      <c r="BU67" s="64"/>
      <c r="BV67" s="65"/>
      <c r="BW67" s="66">
        <f t="shared" si="274"/>
        <v>0</v>
      </c>
      <c r="BX67" s="67">
        <f t="shared" si="275"/>
        <v>0</v>
      </c>
      <c r="BY67" s="63"/>
      <c r="BZ67" s="64"/>
      <c r="CA67" s="65"/>
      <c r="CB67" s="66">
        <f t="shared" si="276"/>
        <v>0</v>
      </c>
      <c r="CC67" s="67">
        <f t="shared" si="277"/>
        <v>0</v>
      </c>
      <c r="CD67" s="63"/>
      <c r="CE67" s="64"/>
      <c r="CF67" s="65"/>
      <c r="CG67" s="66">
        <f t="shared" si="278"/>
        <v>0</v>
      </c>
      <c r="CH67" s="67">
        <f t="shared" si="279"/>
        <v>0</v>
      </c>
      <c r="CI67" s="63"/>
      <c r="CJ67" s="64"/>
      <c r="CK67" s="65"/>
      <c r="CL67" s="66">
        <f t="shared" si="280"/>
        <v>0</v>
      </c>
      <c r="CM67" s="67">
        <f t="shared" si="281"/>
        <v>0</v>
      </c>
      <c r="CN67" s="63"/>
      <c r="CO67" s="64"/>
      <c r="CP67" s="65"/>
      <c r="CQ67" s="66">
        <f t="shared" si="282"/>
        <v>0</v>
      </c>
      <c r="CR67" s="67">
        <f t="shared" si="283"/>
        <v>0</v>
      </c>
    </row>
    <row r="68" spans="1:96" s="4" customFormat="1">
      <c r="A68" s="59">
        <f>SUMIF($I$5:$JI$5,"QTY*Equipment",$I68:$JI68)</f>
        <v>0</v>
      </c>
      <c r="B68" s="60">
        <f>SUMIF($I$5:$JI$5,"QTY*Install",$I68:$JI68)</f>
        <v>0</v>
      </c>
      <c r="C68" s="61"/>
      <c r="D68" s="62" t="s">
        <v>585</v>
      </c>
      <c r="E68" s="68"/>
      <c r="F68" s="232"/>
      <c r="G68" s="63"/>
      <c r="H68" s="64"/>
      <c r="I68" s="65"/>
      <c r="J68" s="66">
        <f>I68*G68</f>
        <v>0</v>
      </c>
      <c r="K68" s="67">
        <f>I68*H68</f>
        <v>0</v>
      </c>
      <c r="L68" s="63"/>
      <c r="M68" s="64"/>
      <c r="N68" s="65"/>
      <c r="O68" s="66">
        <f>N68*L68</f>
        <v>0</v>
      </c>
      <c r="P68" s="67">
        <f>N68*M68</f>
        <v>0</v>
      </c>
      <c r="Q68" s="63"/>
      <c r="R68" s="64"/>
      <c r="S68" s="65"/>
      <c r="T68" s="66">
        <f>S68*Q68</f>
        <v>0</v>
      </c>
      <c r="U68" s="67">
        <f>S68*R68</f>
        <v>0</v>
      </c>
      <c r="V68" s="63"/>
      <c r="W68" s="64"/>
      <c r="X68" s="65"/>
      <c r="Y68" s="66">
        <f>X68*V68</f>
        <v>0</v>
      </c>
      <c r="Z68" s="67">
        <f>X68*W68</f>
        <v>0</v>
      </c>
      <c r="AA68" s="63"/>
      <c r="AB68" s="64"/>
      <c r="AC68" s="65"/>
      <c r="AD68" s="66">
        <f t="shared" si="256"/>
        <v>0</v>
      </c>
      <c r="AE68" s="67">
        <f t="shared" si="257"/>
        <v>0</v>
      </c>
      <c r="AF68" s="63"/>
      <c r="AG68" s="64"/>
      <c r="AH68" s="65"/>
      <c r="AI68" s="66">
        <f t="shared" si="258"/>
        <v>0</v>
      </c>
      <c r="AJ68" s="67">
        <f t="shared" si="259"/>
        <v>0</v>
      </c>
      <c r="AK68" s="63"/>
      <c r="AL68" s="64"/>
      <c r="AM68" s="65"/>
      <c r="AN68" s="66">
        <f t="shared" si="260"/>
        <v>0</v>
      </c>
      <c r="AO68" s="67">
        <f t="shared" si="261"/>
        <v>0</v>
      </c>
      <c r="AP68" s="63"/>
      <c r="AQ68" s="64"/>
      <c r="AR68" s="65"/>
      <c r="AS68" s="66">
        <f t="shared" si="262"/>
        <v>0</v>
      </c>
      <c r="AT68" s="67">
        <f t="shared" si="263"/>
        <v>0</v>
      </c>
      <c r="AU68" s="63"/>
      <c r="AV68" s="64"/>
      <c r="AW68" s="65"/>
      <c r="AX68" s="66">
        <f t="shared" si="264"/>
        <v>0</v>
      </c>
      <c r="AY68" s="67">
        <f t="shared" si="265"/>
        <v>0</v>
      </c>
      <c r="AZ68" s="63"/>
      <c r="BA68" s="64"/>
      <c r="BB68" s="65"/>
      <c r="BC68" s="66">
        <f t="shared" si="266"/>
        <v>0</v>
      </c>
      <c r="BD68" s="67">
        <f t="shared" si="267"/>
        <v>0</v>
      </c>
      <c r="BE68" s="63"/>
      <c r="BF68" s="64"/>
      <c r="BG68" s="65"/>
      <c r="BH68" s="66">
        <f t="shared" si="268"/>
        <v>0</v>
      </c>
      <c r="BI68" s="67">
        <f t="shared" si="269"/>
        <v>0</v>
      </c>
      <c r="BJ68" s="63"/>
      <c r="BK68" s="64"/>
      <c r="BL68" s="65"/>
      <c r="BM68" s="66">
        <f t="shared" si="270"/>
        <v>0</v>
      </c>
      <c r="BN68" s="67">
        <f t="shared" si="271"/>
        <v>0</v>
      </c>
      <c r="BO68" s="63"/>
      <c r="BP68" s="64"/>
      <c r="BQ68" s="65"/>
      <c r="BR68" s="66">
        <f t="shared" si="272"/>
        <v>0</v>
      </c>
      <c r="BS68" s="67">
        <f t="shared" si="273"/>
        <v>0</v>
      </c>
      <c r="BT68" s="63"/>
      <c r="BU68" s="64"/>
      <c r="BV68" s="65"/>
      <c r="BW68" s="66">
        <f t="shared" si="274"/>
        <v>0</v>
      </c>
      <c r="BX68" s="67">
        <f t="shared" si="275"/>
        <v>0</v>
      </c>
      <c r="BY68" s="63"/>
      <c r="BZ68" s="64"/>
      <c r="CA68" s="65"/>
      <c r="CB68" s="66">
        <f t="shared" si="276"/>
        <v>0</v>
      </c>
      <c r="CC68" s="67">
        <f t="shared" si="277"/>
        <v>0</v>
      </c>
      <c r="CD68" s="63"/>
      <c r="CE68" s="64"/>
      <c r="CF68" s="65"/>
      <c r="CG68" s="66">
        <f t="shared" si="278"/>
        <v>0</v>
      </c>
      <c r="CH68" s="67">
        <f t="shared" si="279"/>
        <v>0</v>
      </c>
      <c r="CI68" s="63"/>
      <c r="CJ68" s="64"/>
      <c r="CK68" s="65"/>
      <c r="CL68" s="66">
        <f t="shared" si="280"/>
        <v>0</v>
      </c>
      <c r="CM68" s="67">
        <f t="shared" si="281"/>
        <v>0</v>
      </c>
      <c r="CN68" s="63"/>
      <c r="CO68" s="64"/>
      <c r="CP68" s="65"/>
      <c r="CQ68" s="66">
        <f t="shared" si="282"/>
        <v>0</v>
      </c>
      <c r="CR68" s="67">
        <f t="shared" si="283"/>
        <v>0</v>
      </c>
    </row>
    <row r="69" spans="1:96" s="4" customFormat="1">
      <c r="A69" s="51"/>
      <c r="B69" s="52"/>
      <c r="C69" s="58"/>
      <c r="D69" s="50" t="s">
        <v>445</v>
      </c>
      <c r="E69" s="268" t="s">
        <v>816</v>
      </c>
      <c r="F69" s="233"/>
      <c r="G69" s="51"/>
      <c r="H69" s="52"/>
      <c r="I69" s="53"/>
      <c r="J69" s="70"/>
      <c r="K69" s="71"/>
      <c r="L69" s="51"/>
      <c r="M69" s="52"/>
      <c r="N69" s="53"/>
      <c r="O69" s="70"/>
      <c r="P69" s="71"/>
      <c r="Q69" s="51"/>
      <c r="R69" s="52"/>
      <c r="S69" s="53"/>
      <c r="T69" s="70"/>
      <c r="U69" s="71"/>
      <c r="V69" s="51"/>
      <c r="W69" s="52"/>
      <c r="X69" s="53"/>
      <c r="Y69" s="70"/>
      <c r="Z69" s="71"/>
      <c r="AA69" s="51"/>
      <c r="AB69" s="52"/>
      <c r="AC69" s="53"/>
      <c r="AD69" s="70"/>
      <c r="AE69" s="71"/>
      <c r="AF69" s="51"/>
      <c r="AG69" s="52"/>
      <c r="AH69" s="53"/>
      <c r="AI69" s="70"/>
      <c r="AJ69" s="71"/>
      <c r="AK69" s="51"/>
      <c r="AL69" s="52"/>
      <c r="AM69" s="53"/>
      <c r="AN69" s="70"/>
      <c r="AO69" s="71"/>
      <c r="AP69" s="51"/>
      <c r="AQ69" s="52"/>
      <c r="AR69" s="53"/>
      <c r="AS69" s="70"/>
      <c r="AT69" s="71"/>
      <c r="AU69" s="51"/>
      <c r="AV69" s="52"/>
      <c r="AW69" s="53"/>
      <c r="AX69" s="70"/>
      <c r="AY69" s="71"/>
      <c r="AZ69" s="51"/>
      <c r="BA69" s="52"/>
      <c r="BB69" s="53"/>
      <c r="BC69" s="70"/>
      <c r="BD69" s="71"/>
      <c r="BE69" s="51"/>
      <c r="BF69" s="52"/>
      <c r="BG69" s="53"/>
      <c r="BH69" s="70"/>
      <c r="BI69" s="71"/>
      <c r="BJ69" s="51"/>
      <c r="BK69" s="52"/>
      <c r="BL69" s="53"/>
      <c r="BM69" s="70"/>
      <c r="BN69" s="71"/>
      <c r="BO69" s="51"/>
      <c r="BP69" s="52"/>
      <c r="BQ69" s="53"/>
      <c r="BR69" s="70"/>
      <c r="BS69" s="71"/>
      <c r="BT69" s="51"/>
      <c r="BU69" s="52"/>
      <c r="BV69" s="53"/>
      <c r="BW69" s="70"/>
      <c r="BX69" s="71"/>
      <c r="BY69" s="51"/>
      <c r="BZ69" s="52"/>
      <c r="CA69" s="53"/>
      <c r="CB69" s="70"/>
      <c r="CC69" s="71"/>
      <c r="CD69" s="51"/>
      <c r="CE69" s="52"/>
      <c r="CF69" s="53"/>
      <c r="CG69" s="70"/>
      <c r="CH69" s="71"/>
      <c r="CI69" s="51"/>
      <c r="CJ69" s="52"/>
      <c r="CK69" s="53"/>
      <c r="CL69" s="70"/>
      <c r="CM69" s="71"/>
      <c r="CN69" s="51"/>
      <c r="CO69" s="52"/>
      <c r="CP69" s="53"/>
      <c r="CQ69" s="70"/>
      <c r="CR69" s="71"/>
    </row>
    <row r="70" spans="1:96" s="4" customFormat="1">
      <c r="A70" s="59">
        <f>SUMIF($I$5:$JI$5,"QTY*Equipment",$I70:$JI70)</f>
        <v>0</v>
      </c>
      <c r="B70" s="60">
        <f>SUMIF($I$5:$JI$5,"QTY*Install",$I70:$JI70)</f>
        <v>0</v>
      </c>
      <c r="C70" s="61"/>
      <c r="D70" s="62" t="s">
        <v>446</v>
      </c>
      <c r="E70" s="199" t="s">
        <v>813</v>
      </c>
      <c r="F70" s="232"/>
      <c r="G70" s="63"/>
      <c r="H70" s="64"/>
      <c r="I70" s="65"/>
      <c r="J70" s="66">
        <f>I70*G70</f>
        <v>0</v>
      </c>
      <c r="K70" s="67">
        <f>I70*H70</f>
        <v>0</v>
      </c>
      <c r="L70" s="63"/>
      <c r="M70" s="64"/>
      <c r="N70" s="65"/>
      <c r="O70" s="66">
        <f>N70*L70</f>
        <v>0</v>
      </c>
      <c r="P70" s="67">
        <f>N70*M70</f>
        <v>0</v>
      </c>
      <c r="Q70" s="63"/>
      <c r="R70" s="64"/>
      <c r="S70" s="65"/>
      <c r="T70" s="66">
        <f>S70*Q70</f>
        <v>0</v>
      </c>
      <c r="U70" s="67">
        <f>S70*R70</f>
        <v>0</v>
      </c>
      <c r="V70" s="63"/>
      <c r="W70" s="64"/>
      <c r="X70" s="65"/>
      <c r="Y70" s="66">
        <f>X70*V70</f>
        <v>0</v>
      </c>
      <c r="Z70" s="67">
        <f>X70*W70</f>
        <v>0</v>
      </c>
      <c r="AA70" s="63"/>
      <c r="AB70" s="64"/>
      <c r="AC70" s="65"/>
      <c r="AD70" s="66">
        <f t="shared" ref="AD70:AD71" si="284">AC70*AA70</f>
        <v>0</v>
      </c>
      <c r="AE70" s="67">
        <f t="shared" ref="AE70:AE71" si="285">AC70*AB70</f>
        <v>0</v>
      </c>
      <c r="AF70" s="63"/>
      <c r="AG70" s="64"/>
      <c r="AH70" s="65"/>
      <c r="AI70" s="66">
        <f t="shared" ref="AI70:AI71" si="286">AH70*AF70</f>
        <v>0</v>
      </c>
      <c r="AJ70" s="67">
        <f t="shared" ref="AJ70:AJ71" si="287">AH70*AG70</f>
        <v>0</v>
      </c>
      <c r="AK70" s="63"/>
      <c r="AL70" s="64"/>
      <c r="AM70" s="65"/>
      <c r="AN70" s="66">
        <f t="shared" ref="AN70:AN71" si="288">AM70*AK70</f>
        <v>0</v>
      </c>
      <c r="AO70" s="67">
        <f t="shared" ref="AO70:AO71" si="289">AM70*AL70</f>
        <v>0</v>
      </c>
      <c r="AP70" s="63"/>
      <c r="AQ70" s="64"/>
      <c r="AR70" s="65"/>
      <c r="AS70" s="66">
        <f t="shared" ref="AS70:AS71" si="290">AR70*AP70</f>
        <v>0</v>
      </c>
      <c r="AT70" s="67">
        <f t="shared" ref="AT70:AT71" si="291">AR70*AQ70</f>
        <v>0</v>
      </c>
      <c r="AU70" s="63"/>
      <c r="AV70" s="64"/>
      <c r="AW70" s="65"/>
      <c r="AX70" s="66">
        <f t="shared" ref="AX70:AX71" si="292">AW70*AU70</f>
        <v>0</v>
      </c>
      <c r="AY70" s="67">
        <f t="shared" ref="AY70:AY71" si="293">AW70*AV70</f>
        <v>0</v>
      </c>
      <c r="AZ70" s="63"/>
      <c r="BA70" s="64"/>
      <c r="BB70" s="65"/>
      <c r="BC70" s="66">
        <f t="shared" ref="BC70:BC71" si="294">BB70*AZ70</f>
        <v>0</v>
      </c>
      <c r="BD70" s="67">
        <f t="shared" ref="BD70:BD71" si="295">BB70*BA70</f>
        <v>0</v>
      </c>
      <c r="BE70" s="63"/>
      <c r="BF70" s="64"/>
      <c r="BG70" s="65"/>
      <c r="BH70" s="66">
        <f t="shared" ref="BH70:BH71" si="296">BG70*BE70</f>
        <v>0</v>
      </c>
      <c r="BI70" s="67">
        <f t="shared" ref="BI70:BI71" si="297">BG70*BF70</f>
        <v>0</v>
      </c>
      <c r="BJ70" s="63"/>
      <c r="BK70" s="64"/>
      <c r="BL70" s="65"/>
      <c r="BM70" s="66">
        <f t="shared" ref="BM70:BM71" si="298">BL70*BJ70</f>
        <v>0</v>
      </c>
      <c r="BN70" s="67">
        <f t="shared" ref="BN70:BN71" si="299">BL70*BK70</f>
        <v>0</v>
      </c>
      <c r="BO70" s="63"/>
      <c r="BP70" s="64"/>
      <c r="BQ70" s="65"/>
      <c r="BR70" s="66">
        <f t="shared" ref="BR70:BR71" si="300">BQ70*BO70</f>
        <v>0</v>
      </c>
      <c r="BS70" s="67">
        <f t="shared" ref="BS70:BS71" si="301">BQ70*BP70</f>
        <v>0</v>
      </c>
      <c r="BT70" s="63"/>
      <c r="BU70" s="64"/>
      <c r="BV70" s="65"/>
      <c r="BW70" s="66">
        <f t="shared" ref="BW70:BW71" si="302">BV70*BT70</f>
        <v>0</v>
      </c>
      <c r="BX70" s="67">
        <f t="shared" ref="BX70:BX71" si="303">BV70*BU70</f>
        <v>0</v>
      </c>
      <c r="BY70" s="63"/>
      <c r="BZ70" s="64"/>
      <c r="CA70" s="65"/>
      <c r="CB70" s="66">
        <f t="shared" ref="CB70:CB71" si="304">CA70*BY70</f>
        <v>0</v>
      </c>
      <c r="CC70" s="67">
        <f t="shared" ref="CC70:CC71" si="305">CA70*BZ70</f>
        <v>0</v>
      </c>
      <c r="CD70" s="63"/>
      <c r="CE70" s="64"/>
      <c r="CF70" s="65"/>
      <c r="CG70" s="66">
        <f t="shared" ref="CG70:CG71" si="306">CF70*CD70</f>
        <v>0</v>
      </c>
      <c r="CH70" s="67">
        <f t="shared" ref="CH70:CH71" si="307">CF70*CE70</f>
        <v>0</v>
      </c>
      <c r="CI70" s="63"/>
      <c r="CJ70" s="64"/>
      <c r="CK70" s="65"/>
      <c r="CL70" s="66">
        <f t="shared" ref="CL70:CL71" si="308">CK70*CI70</f>
        <v>0</v>
      </c>
      <c r="CM70" s="67">
        <f t="shared" ref="CM70:CM71" si="309">CK70*CJ70</f>
        <v>0</v>
      </c>
      <c r="CN70" s="63"/>
      <c r="CO70" s="64"/>
      <c r="CP70" s="65"/>
      <c r="CQ70" s="66">
        <f t="shared" ref="CQ70:CQ71" si="310">CP70*CN70</f>
        <v>0</v>
      </c>
      <c r="CR70" s="67">
        <f t="shared" ref="CR70:CR71" si="311">CP70*CO70</f>
        <v>0</v>
      </c>
    </row>
    <row r="71" spans="1:96" s="4" customFormat="1">
      <c r="A71" s="59">
        <f>SUMIF($I$5:$JI$5,"QTY*Equipment",$I71:$JI71)</f>
        <v>0</v>
      </c>
      <c r="B71" s="60">
        <f>SUMIF($I$5:$JI$5,"QTY*Install",$I71:$JI71)</f>
        <v>0</v>
      </c>
      <c r="C71" s="61"/>
      <c r="D71" s="62" t="s">
        <v>447</v>
      </c>
      <c r="E71" s="199" t="s">
        <v>811</v>
      </c>
      <c r="F71" s="232"/>
      <c r="G71" s="63"/>
      <c r="H71" s="64"/>
      <c r="I71" s="65"/>
      <c r="J71" s="66">
        <f>I71*G71</f>
        <v>0</v>
      </c>
      <c r="K71" s="67">
        <f>I71*H71</f>
        <v>0</v>
      </c>
      <c r="L71" s="63"/>
      <c r="M71" s="64"/>
      <c r="N71" s="65"/>
      <c r="O71" s="66">
        <f>N71*L71</f>
        <v>0</v>
      </c>
      <c r="P71" s="67">
        <f>N71*M71</f>
        <v>0</v>
      </c>
      <c r="Q71" s="63"/>
      <c r="R71" s="64"/>
      <c r="S71" s="65"/>
      <c r="T71" s="66">
        <f>S71*Q71</f>
        <v>0</v>
      </c>
      <c r="U71" s="67">
        <f>S71*R71</f>
        <v>0</v>
      </c>
      <c r="V71" s="63"/>
      <c r="W71" s="64"/>
      <c r="X71" s="65"/>
      <c r="Y71" s="66">
        <f>X71*V71</f>
        <v>0</v>
      </c>
      <c r="Z71" s="67">
        <f>X71*W71</f>
        <v>0</v>
      </c>
      <c r="AA71" s="63"/>
      <c r="AB71" s="64"/>
      <c r="AC71" s="65"/>
      <c r="AD71" s="66">
        <f t="shared" si="284"/>
        <v>0</v>
      </c>
      <c r="AE71" s="67">
        <f t="shared" si="285"/>
        <v>0</v>
      </c>
      <c r="AF71" s="63"/>
      <c r="AG71" s="64"/>
      <c r="AH71" s="65"/>
      <c r="AI71" s="66">
        <f t="shared" si="286"/>
        <v>0</v>
      </c>
      <c r="AJ71" s="67">
        <f t="shared" si="287"/>
        <v>0</v>
      </c>
      <c r="AK71" s="63"/>
      <c r="AL71" s="64"/>
      <c r="AM71" s="65"/>
      <c r="AN71" s="66">
        <f t="shared" si="288"/>
        <v>0</v>
      </c>
      <c r="AO71" s="67">
        <f t="shared" si="289"/>
        <v>0</v>
      </c>
      <c r="AP71" s="63"/>
      <c r="AQ71" s="64"/>
      <c r="AR71" s="65"/>
      <c r="AS71" s="66">
        <f t="shared" si="290"/>
        <v>0</v>
      </c>
      <c r="AT71" s="67">
        <f t="shared" si="291"/>
        <v>0</v>
      </c>
      <c r="AU71" s="63"/>
      <c r="AV71" s="64"/>
      <c r="AW71" s="65"/>
      <c r="AX71" s="66">
        <f t="shared" si="292"/>
        <v>0</v>
      </c>
      <c r="AY71" s="67">
        <f t="shared" si="293"/>
        <v>0</v>
      </c>
      <c r="AZ71" s="63"/>
      <c r="BA71" s="64"/>
      <c r="BB71" s="65"/>
      <c r="BC71" s="66">
        <f t="shared" si="294"/>
        <v>0</v>
      </c>
      <c r="BD71" s="67">
        <f t="shared" si="295"/>
        <v>0</v>
      </c>
      <c r="BE71" s="63"/>
      <c r="BF71" s="64"/>
      <c r="BG71" s="65"/>
      <c r="BH71" s="66">
        <f t="shared" si="296"/>
        <v>0</v>
      </c>
      <c r="BI71" s="67">
        <f t="shared" si="297"/>
        <v>0</v>
      </c>
      <c r="BJ71" s="63"/>
      <c r="BK71" s="64"/>
      <c r="BL71" s="65"/>
      <c r="BM71" s="66">
        <f t="shared" si="298"/>
        <v>0</v>
      </c>
      <c r="BN71" s="67">
        <f t="shared" si="299"/>
        <v>0</v>
      </c>
      <c r="BO71" s="63"/>
      <c r="BP71" s="64"/>
      <c r="BQ71" s="65"/>
      <c r="BR71" s="66">
        <f t="shared" si="300"/>
        <v>0</v>
      </c>
      <c r="BS71" s="67">
        <f t="shared" si="301"/>
        <v>0</v>
      </c>
      <c r="BT71" s="63"/>
      <c r="BU71" s="64"/>
      <c r="BV71" s="65"/>
      <c r="BW71" s="66">
        <f t="shared" si="302"/>
        <v>0</v>
      </c>
      <c r="BX71" s="67">
        <f t="shared" si="303"/>
        <v>0</v>
      </c>
      <c r="BY71" s="63"/>
      <c r="BZ71" s="64"/>
      <c r="CA71" s="65"/>
      <c r="CB71" s="66">
        <f t="shared" si="304"/>
        <v>0</v>
      </c>
      <c r="CC71" s="67">
        <f t="shared" si="305"/>
        <v>0</v>
      </c>
      <c r="CD71" s="63"/>
      <c r="CE71" s="64"/>
      <c r="CF71" s="65"/>
      <c r="CG71" s="66">
        <f t="shared" si="306"/>
        <v>0</v>
      </c>
      <c r="CH71" s="67">
        <f t="shared" si="307"/>
        <v>0</v>
      </c>
      <c r="CI71" s="63"/>
      <c r="CJ71" s="64"/>
      <c r="CK71" s="65"/>
      <c r="CL71" s="66">
        <f t="shared" si="308"/>
        <v>0</v>
      </c>
      <c r="CM71" s="67">
        <f t="shared" si="309"/>
        <v>0</v>
      </c>
      <c r="CN71" s="63"/>
      <c r="CO71" s="64"/>
      <c r="CP71" s="65"/>
      <c r="CQ71" s="66">
        <f t="shared" si="310"/>
        <v>0</v>
      </c>
      <c r="CR71" s="67">
        <f t="shared" si="311"/>
        <v>0</v>
      </c>
    </row>
    <row r="72" spans="1:96" s="4" customFormat="1">
      <c r="A72" s="59">
        <f>SUMIF($I$5:$JI$5,"QTY*Equipment",$I72:$JI72)</f>
        <v>0</v>
      </c>
      <c r="B72" s="60">
        <f>SUMIF($I$5:$JI$5,"QTY*Install",$I72:$JI72)</f>
        <v>0</v>
      </c>
      <c r="C72" s="61"/>
      <c r="D72" s="62" t="s">
        <v>810</v>
      </c>
      <c r="E72" s="199" t="s">
        <v>812</v>
      </c>
      <c r="F72" s="232"/>
      <c r="G72" s="63"/>
      <c r="H72" s="64"/>
      <c r="I72" s="65"/>
      <c r="J72" s="66">
        <f>I72*G72</f>
        <v>0</v>
      </c>
      <c r="K72" s="67">
        <f>I72*H72</f>
        <v>0</v>
      </c>
      <c r="L72" s="63"/>
      <c r="M72" s="64"/>
      <c r="N72" s="65"/>
      <c r="O72" s="66">
        <f>N72*L72</f>
        <v>0</v>
      </c>
      <c r="P72" s="67">
        <f>N72*M72</f>
        <v>0</v>
      </c>
      <c r="Q72" s="63"/>
      <c r="R72" s="64"/>
      <c r="S72" s="65"/>
      <c r="T72" s="66">
        <f>S72*Q72</f>
        <v>0</v>
      </c>
      <c r="U72" s="67">
        <f>S72*R72</f>
        <v>0</v>
      </c>
      <c r="V72" s="63"/>
      <c r="W72" s="64"/>
      <c r="X72" s="65"/>
      <c r="Y72" s="66">
        <f>X72*V72</f>
        <v>0</v>
      </c>
      <c r="Z72" s="67">
        <f>X72*W72</f>
        <v>0</v>
      </c>
      <c r="AA72" s="63"/>
      <c r="AB72" s="64"/>
      <c r="AC72" s="65"/>
      <c r="AD72" s="66">
        <f t="shared" ref="AD72" si="312">AC72*AA72</f>
        <v>0</v>
      </c>
      <c r="AE72" s="67">
        <f t="shared" ref="AE72" si="313">AC72*AB72</f>
        <v>0</v>
      </c>
      <c r="AF72" s="63"/>
      <c r="AG72" s="64"/>
      <c r="AH72" s="65"/>
      <c r="AI72" s="66">
        <f t="shared" ref="AI72" si="314">AH72*AF72</f>
        <v>0</v>
      </c>
      <c r="AJ72" s="67">
        <f t="shared" ref="AJ72" si="315">AH72*AG72</f>
        <v>0</v>
      </c>
      <c r="AK72" s="63"/>
      <c r="AL72" s="64"/>
      <c r="AM72" s="65"/>
      <c r="AN72" s="66">
        <f t="shared" ref="AN72" si="316">AM72*AK72</f>
        <v>0</v>
      </c>
      <c r="AO72" s="67">
        <f t="shared" ref="AO72" si="317">AM72*AL72</f>
        <v>0</v>
      </c>
      <c r="AP72" s="63"/>
      <c r="AQ72" s="64"/>
      <c r="AR72" s="65"/>
      <c r="AS72" s="66">
        <f t="shared" ref="AS72" si="318">AR72*AP72</f>
        <v>0</v>
      </c>
      <c r="AT72" s="67">
        <f t="shared" ref="AT72" si="319">AR72*AQ72</f>
        <v>0</v>
      </c>
      <c r="AU72" s="63"/>
      <c r="AV72" s="64"/>
      <c r="AW72" s="65"/>
      <c r="AX72" s="66">
        <f t="shared" ref="AX72" si="320">AW72*AU72</f>
        <v>0</v>
      </c>
      <c r="AY72" s="67">
        <f t="shared" ref="AY72" si="321">AW72*AV72</f>
        <v>0</v>
      </c>
      <c r="AZ72" s="63"/>
      <c r="BA72" s="64"/>
      <c r="BB72" s="65"/>
      <c r="BC72" s="66">
        <f t="shared" ref="BC72" si="322">BB72*AZ72</f>
        <v>0</v>
      </c>
      <c r="BD72" s="67">
        <f t="shared" ref="BD72" si="323">BB72*BA72</f>
        <v>0</v>
      </c>
      <c r="BE72" s="63"/>
      <c r="BF72" s="64"/>
      <c r="BG72" s="65"/>
      <c r="BH72" s="66">
        <f t="shared" ref="BH72" si="324">BG72*BE72</f>
        <v>0</v>
      </c>
      <c r="BI72" s="67">
        <f t="shared" ref="BI72" si="325">BG72*BF72</f>
        <v>0</v>
      </c>
      <c r="BJ72" s="63"/>
      <c r="BK72" s="64"/>
      <c r="BL72" s="65"/>
      <c r="BM72" s="66">
        <f t="shared" ref="BM72" si="326">BL72*BJ72</f>
        <v>0</v>
      </c>
      <c r="BN72" s="67">
        <f t="shared" ref="BN72" si="327">BL72*BK72</f>
        <v>0</v>
      </c>
      <c r="BO72" s="63"/>
      <c r="BP72" s="64"/>
      <c r="BQ72" s="65"/>
      <c r="BR72" s="66">
        <f t="shared" ref="BR72" si="328">BQ72*BO72</f>
        <v>0</v>
      </c>
      <c r="BS72" s="67">
        <f t="shared" ref="BS72" si="329">BQ72*BP72</f>
        <v>0</v>
      </c>
      <c r="BT72" s="63"/>
      <c r="BU72" s="64"/>
      <c r="BV72" s="65"/>
      <c r="BW72" s="66">
        <f t="shared" ref="BW72" si="330">BV72*BT72</f>
        <v>0</v>
      </c>
      <c r="BX72" s="67">
        <f t="shared" ref="BX72" si="331">BV72*BU72</f>
        <v>0</v>
      </c>
      <c r="BY72" s="63"/>
      <c r="BZ72" s="64"/>
      <c r="CA72" s="65"/>
      <c r="CB72" s="66">
        <f t="shared" ref="CB72" si="332">CA72*BY72</f>
        <v>0</v>
      </c>
      <c r="CC72" s="67">
        <f t="shared" ref="CC72" si="333">CA72*BZ72</f>
        <v>0</v>
      </c>
      <c r="CD72" s="63"/>
      <c r="CE72" s="64"/>
      <c r="CF72" s="65"/>
      <c r="CG72" s="66">
        <f t="shared" ref="CG72" si="334">CF72*CD72</f>
        <v>0</v>
      </c>
      <c r="CH72" s="67">
        <f t="shared" ref="CH72" si="335">CF72*CE72</f>
        <v>0</v>
      </c>
      <c r="CI72" s="63"/>
      <c r="CJ72" s="64"/>
      <c r="CK72" s="65"/>
      <c r="CL72" s="66">
        <f t="shared" ref="CL72" si="336">CK72*CI72</f>
        <v>0</v>
      </c>
      <c r="CM72" s="67">
        <f t="shared" ref="CM72" si="337">CK72*CJ72</f>
        <v>0</v>
      </c>
      <c r="CN72" s="63"/>
      <c r="CO72" s="64"/>
      <c r="CP72" s="65"/>
      <c r="CQ72" s="66">
        <f t="shared" ref="CQ72" si="338">CP72*CN72</f>
        <v>0</v>
      </c>
      <c r="CR72" s="67">
        <f t="shared" ref="CR72" si="339">CP72*CO72</f>
        <v>0</v>
      </c>
    </row>
    <row r="73" spans="1:96" s="4" customFormat="1">
      <c r="A73" s="59">
        <f>SUMIF($I$5:$JI$5,"QTY*Equipment",$I73:$JI73)</f>
        <v>0</v>
      </c>
      <c r="B73" s="60">
        <f>SUMIF($I$5:$JI$5,"QTY*Install",$I73:$JI73)</f>
        <v>0</v>
      </c>
      <c r="C73" s="61"/>
      <c r="D73" s="62" t="s">
        <v>814</v>
      </c>
      <c r="E73" s="199" t="s">
        <v>815</v>
      </c>
      <c r="F73" s="232"/>
      <c r="G73" s="63"/>
      <c r="H73" s="64"/>
      <c r="I73" s="65"/>
      <c r="J73" s="66">
        <f t="shared" ref="J73" si="340">I73*G73</f>
        <v>0</v>
      </c>
      <c r="K73" s="67">
        <f t="shared" ref="K73" si="341">I73*H73</f>
        <v>0</v>
      </c>
      <c r="L73" s="63"/>
      <c r="M73" s="64"/>
      <c r="N73" s="65"/>
      <c r="O73" s="66">
        <f>N73*L73</f>
        <v>0</v>
      </c>
      <c r="P73" s="67">
        <f>N73*M73</f>
        <v>0</v>
      </c>
      <c r="Q73" s="63"/>
      <c r="R73" s="64"/>
      <c r="S73" s="65"/>
      <c r="T73" s="66">
        <f>S73*Q73</f>
        <v>0</v>
      </c>
      <c r="U73" s="67">
        <f>S73*R73</f>
        <v>0</v>
      </c>
      <c r="V73" s="63"/>
      <c r="W73" s="64"/>
      <c r="X73" s="65"/>
      <c r="Y73" s="66">
        <f>X73*V73</f>
        <v>0</v>
      </c>
      <c r="Z73" s="67">
        <f>X73*W73</f>
        <v>0</v>
      </c>
      <c r="AA73" s="63"/>
      <c r="AB73" s="64"/>
      <c r="AC73" s="65"/>
      <c r="AD73" s="66">
        <f t="shared" ref="AD73" si="342">AC73*AA73</f>
        <v>0</v>
      </c>
      <c r="AE73" s="67">
        <f t="shared" ref="AE73" si="343">AC73*AB73</f>
        <v>0</v>
      </c>
      <c r="AF73" s="63"/>
      <c r="AG73" s="64"/>
      <c r="AH73" s="65"/>
      <c r="AI73" s="66">
        <f t="shared" ref="AI73" si="344">AH73*AF73</f>
        <v>0</v>
      </c>
      <c r="AJ73" s="67">
        <f t="shared" ref="AJ73" si="345">AH73*AG73</f>
        <v>0</v>
      </c>
      <c r="AK73" s="63"/>
      <c r="AL73" s="64"/>
      <c r="AM73" s="65"/>
      <c r="AN73" s="66">
        <f t="shared" ref="AN73" si="346">AM73*AK73</f>
        <v>0</v>
      </c>
      <c r="AO73" s="67">
        <f t="shared" ref="AO73" si="347">AM73*AL73</f>
        <v>0</v>
      </c>
      <c r="AP73" s="63"/>
      <c r="AQ73" s="64"/>
      <c r="AR73" s="65"/>
      <c r="AS73" s="66">
        <f t="shared" ref="AS73" si="348">AR73*AP73</f>
        <v>0</v>
      </c>
      <c r="AT73" s="67">
        <f t="shared" ref="AT73" si="349">AR73*AQ73</f>
        <v>0</v>
      </c>
      <c r="AU73" s="63"/>
      <c r="AV73" s="64"/>
      <c r="AW73" s="65"/>
      <c r="AX73" s="66">
        <f t="shared" ref="AX73" si="350">AW73*AU73</f>
        <v>0</v>
      </c>
      <c r="AY73" s="67">
        <f t="shared" ref="AY73" si="351">AW73*AV73</f>
        <v>0</v>
      </c>
      <c r="AZ73" s="63"/>
      <c r="BA73" s="64"/>
      <c r="BB73" s="65"/>
      <c r="BC73" s="66">
        <f t="shared" ref="BC73" si="352">BB73*AZ73</f>
        <v>0</v>
      </c>
      <c r="BD73" s="67">
        <f t="shared" ref="BD73" si="353">BB73*BA73</f>
        <v>0</v>
      </c>
      <c r="BE73" s="63"/>
      <c r="BF73" s="64"/>
      <c r="BG73" s="65"/>
      <c r="BH73" s="66">
        <f t="shared" ref="BH73" si="354">BG73*BE73</f>
        <v>0</v>
      </c>
      <c r="BI73" s="67">
        <f t="shared" ref="BI73" si="355">BG73*BF73</f>
        <v>0</v>
      </c>
      <c r="BJ73" s="63"/>
      <c r="BK73" s="64"/>
      <c r="BL73" s="65"/>
      <c r="BM73" s="66">
        <f t="shared" ref="BM73" si="356">BL73*BJ73</f>
        <v>0</v>
      </c>
      <c r="BN73" s="67">
        <f t="shared" ref="BN73" si="357">BL73*BK73</f>
        <v>0</v>
      </c>
      <c r="BO73" s="63"/>
      <c r="BP73" s="64"/>
      <c r="BQ73" s="65"/>
      <c r="BR73" s="66">
        <f t="shared" ref="BR73" si="358">BQ73*BO73</f>
        <v>0</v>
      </c>
      <c r="BS73" s="67">
        <f t="shared" ref="BS73" si="359">BQ73*BP73</f>
        <v>0</v>
      </c>
      <c r="BT73" s="63"/>
      <c r="BU73" s="64"/>
      <c r="BV73" s="65"/>
      <c r="BW73" s="66">
        <f t="shared" ref="BW73" si="360">BV73*BT73</f>
        <v>0</v>
      </c>
      <c r="BX73" s="67">
        <f t="shared" ref="BX73" si="361">BV73*BU73</f>
        <v>0</v>
      </c>
      <c r="BY73" s="63"/>
      <c r="BZ73" s="64"/>
      <c r="CA73" s="65"/>
      <c r="CB73" s="66">
        <f t="shared" ref="CB73" si="362">CA73*BY73</f>
        <v>0</v>
      </c>
      <c r="CC73" s="67">
        <f t="shared" ref="CC73" si="363">CA73*BZ73</f>
        <v>0</v>
      </c>
      <c r="CD73" s="63"/>
      <c r="CE73" s="64"/>
      <c r="CF73" s="65"/>
      <c r="CG73" s="66">
        <f t="shared" ref="CG73" si="364">CF73*CD73</f>
        <v>0</v>
      </c>
      <c r="CH73" s="67">
        <f t="shared" ref="CH73" si="365">CF73*CE73</f>
        <v>0</v>
      </c>
      <c r="CI73" s="63"/>
      <c r="CJ73" s="64"/>
      <c r="CK73" s="65"/>
      <c r="CL73" s="66">
        <f t="shared" ref="CL73" si="366">CK73*CI73</f>
        <v>0</v>
      </c>
      <c r="CM73" s="67">
        <f t="shared" ref="CM73" si="367">CK73*CJ73</f>
        <v>0</v>
      </c>
      <c r="CN73" s="63"/>
      <c r="CO73" s="64"/>
      <c r="CP73" s="65"/>
      <c r="CQ73" s="66">
        <f t="shared" ref="CQ73" si="368">CP73*CN73</f>
        <v>0</v>
      </c>
      <c r="CR73" s="67">
        <f t="shared" ref="CR73" si="369">CP73*CO73</f>
        <v>0</v>
      </c>
    </row>
    <row r="74" spans="1:96" s="4" customFormat="1">
      <c r="A74" s="59">
        <f>SUMIF($I$5:$JI$5,"QTY*Equipment",$I74:$JI74)</f>
        <v>0</v>
      </c>
      <c r="B74" s="60">
        <f>SUMIF($I$5:$JI$5,"QTY*Install",$I74:$JI74)</f>
        <v>0</v>
      </c>
      <c r="C74" s="61"/>
      <c r="D74" s="62" t="s">
        <v>817</v>
      </c>
      <c r="E74" s="68"/>
      <c r="F74" s="232"/>
      <c r="G74" s="63"/>
      <c r="H74" s="64"/>
      <c r="I74" s="65"/>
      <c r="J74" s="66">
        <f t="shared" ref="J74:J76" si="370">I74*G74</f>
        <v>0</v>
      </c>
      <c r="K74" s="67">
        <f t="shared" ref="K74:K76" si="371">I74*H74</f>
        <v>0</v>
      </c>
      <c r="L74" s="63"/>
      <c r="M74" s="64"/>
      <c r="N74" s="65"/>
      <c r="O74" s="66">
        <f t="shared" ref="O74:O76" si="372">N74*L74</f>
        <v>0</v>
      </c>
      <c r="P74" s="67">
        <f t="shared" ref="P74:P76" si="373">N74*M74</f>
        <v>0</v>
      </c>
      <c r="Q74" s="63"/>
      <c r="R74" s="64"/>
      <c r="S74" s="65"/>
      <c r="T74" s="66">
        <f t="shared" ref="T74:T76" si="374">S74*Q74</f>
        <v>0</v>
      </c>
      <c r="U74" s="67">
        <f t="shared" ref="U74:U76" si="375">S74*R74</f>
        <v>0</v>
      </c>
      <c r="V74" s="63"/>
      <c r="W74" s="64"/>
      <c r="X74" s="65"/>
      <c r="Y74" s="66">
        <f t="shared" ref="Y74:Y76" si="376">X74*V74</f>
        <v>0</v>
      </c>
      <c r="Z74" s="67">
        <f t="shared" ref="Z74:Z76" si="377">X74*W74</f>
        <v>0</v>
      </c>
      <c r="AA74" s="63"/>
      <c r="AB74" s="64"/>
      <c r="AC74" s="65"/>
      <c r="AD74" s="66">
        <f t="shared" ref="AD74:AD76" si="378">AC74*AA74</f>
        <v>0</v>
      </c>
      <c r="AE74" s="67">
        <f t="shared" ref="AE74:AE76" si="379">AC74*AB74</f>
        <v>0</v>
      </c>
      <c r="AF74" s="63"/>
      <c r="AG74" s="64"/>
      <c r="AH74" s="65"/>
      <c r="AI74" s="66">
        <f t="shared" ref="AI74:AI76" si="380">AH74*AF74</f>
        <v>0</v>
      </c>
      <c r="AJ74" s="67">
        <f t="shared" ref="AJ74:AJ76" si="381">AH74*AG74</f>
        <v>0</v>
      </c>
      <c r="AK74" s="63"/>
      <c r="AL74" s="64"/>
      <c r="AM74" s="65"/>
      <c r="AN74" s="66">
        <f t="shared" ref="AN74:AN76" si="382">AM74*AK74</f>
        <v>0</v>
      </c>
      <c r="AO74" s="67">
        <f t="shared" ref="AO74:AO76" si="383">AM74*AL74</f>
        <v>0</v>
      </c>
      <c r="AP74" s="63"/>
      <c r="AQ74" s="64"/>
      <c r="AR74" s="65"/>
      <c r="AS74" s="66">
        <f t="shared" ref="AS74:AS76" si="384">AR74*AP74</f>
        <v>0</v>
      </c>
      <c r="AT74" s="67">
        <f t="shared" ref="AT74:AT76" si="385">AR74*AQ74</f>
        <v>0</v>
      </c>
      <c r="AU74" s="63"/>
      <c r="AV74" s="64"/>
      <c r="AW74" s="65"/>
      <c r="AX74" s="66">
        <f t="shared" ref="AX74:AX76" si="386">AW74*AU74</f>
        <v>0</v>
      </c>
      <c r="AY74" s="67">
        <f t="shared" ref="AY74:AY76" si="387">AW74*AV74</f>
        <v>0</v>
      </c>
      <c r="AZ74" s="63"/>
      <c r="BA74" s="64"/>
      <c r="BB74" s="65"/>
      <c r="BC74" s="66">
        <f t="shared" ref="BC74:BC76" si="388">BB74*AZ74</f>
        <v>0</v>
      </c>
      <c r="BD74" s="67">
        <f t="shared" ref="BD74:BD76" si="389">BB74*BA74</f>
        <v>0</v>
      </c>
      <c r="BE74" s="63"/>
      <c r="BF74" s="64"/>
      <c r="BG74" s="65"/>
      <c r="BH74" s="66">
        <f t="shared" ref="BH74:BH76" si="390">BG74*BE74</f>
        <v>0</v>
      </c>
      <c r="BI74" s="67">
        <f t="shared" ref="BI74:BI76" si="391">BG74*BF74</f>
        <v>0</v>
      </c>
      <c r="BJ74" s="63"/>
      <c r="BK74" s="64"/>
      <c r="BL74" s="65"/>
      <c r="BM74" s="66">
        <f t="shared" ref="BM74:BM76" si="392">BL74*BJ74</f>
        <v>0</v>
      </c>
      <c r="BN74" s="67">
        <f t="shared" ref="BN74:BN76" si="393">BL74*BK74</f>
        <v>0</v>
      </c>
      <c r="BO74" s="63"/>
      <c r="BP74" s="64"/>
      <c r="BQ74" s="65"/>
      <c r="BR74" s="66">
        <f t="shared" ref="BR74:BR76" si="394">BQ74*BO74</f>
        <v>0</v>
      </c>
      <c r="BS74" s="67">
        <f t="shared" ref="BS74:BS76" si="395">BQ74*BP74</f>
        <v>0</v>
      </c>
      <c r="BT74" s="63"/>
      <c r="BU74" s="64"/>
      <c r="BV74" s="65"/>
      <c r="BW74" s="66">
        <f t="shared" ref="BW74:BW76" si="396">BV74*BT74</f>
        <v>0</v>
      </c>
      <c r="BX74" s="67">
        <f t="shared" ref="BX74:BX76" si="397">BV74*BU74</f>
        <v>0</v>
      </c>
      <c r="BY74" s="63"/>
      <c r="BZ74" s="64"/>
      <c r="CA74" s="65"/>
      <c r="CB74" s="66">
        <f t="shared" ref="CB74:CB76" si="398">CA74*BY74</f>
        <v>0</v>
      </c>
      <c r="CC74" s="67">
        <f t="shared" ref="CC74:CC76" si="399">CA74*BZ74</f>
        <v>0</v>
      </c>
      <c r="CD74" s="63"/>
      <c r="CE74" s="64"/>
      <c r="CF74" s="65"/>
      <c r="CG74" s="66">
        <f t="shared" ref="CG74:CG76" si="400">CF74*CD74</f>
        <v>0</v>
      </c>
      <c r="CH74" s="67">
        <f t="shared" ref="CH74:CH76" si="401">CF74*CE74</f>
        <v>0</v>
      </c>
      <c r="CI74" s="63"/>
      <c r="CJ74" s="64"/>
      <c r="CK74" s="65"/>
      <c r="CL74" s="66">
        <f t="shared" ref="CL74:CL76" si="402">CK74*CI74</f>
        <v>0</v>
      </c>
      <c r="CM74" s="67">
        <f t="shared" ref="CM74:CM76" si="403">CK74*CJ74</f>
        <v>0</v>
      </c>
      <c r="CN74" s="63"/>
      <c r="CO74" s="64"/>
      <c r="CP74" s="65"/>
      <c r="CQ74" s="66">
        <f t="shared" ref="CQ74:CQ76" si="404">CP74*CN74</f>
        <v>0</v>
      </c>
      <c r="CR74" s="67">
        <f t="shared" ref="CR74:CR76" si="405">CP74*CO74</f>
        <v>0</v>
      </c>
    </row>
    <row r="75" spans="1:96" s="4" customFormat="1">
      <c r="A75" s="59">
        <f>SUMIF($I$5:$JI$5,"QTY*Equipment",$I75:$JI75)</f>
        <v>0</v>
      </c>
      <c r="B75" s="60">
        <f>SUMIF($I$5:$JI$5,"QTY*Install",$I75:$JI75)</f>
        <v>0</v>
      </c>
      <c r="C75" s="61"/>
      <c r="D75" s="62" t="s">
        <v>818</v>
      </c>
      <c r="E75" s="68"/>
      <c r="F75" s="232"/>
      <c r="G75" s="63"/>
      <c r="H75" s="64"/>
      <c r="I75" s="65"/>
      <c r="J75" s="66">
        <f t="shared" si="370"/>
        <v>0</v>
      </c>
      <c r="K75" s="67">
        <f t="shared" si="371"/>
        <v>0</v>
      </c>
      <c r="L75" s="63"/>
      <c r="M75" s="64"/>
      <c r="N75" s="65"/>
      <c r="O75" s="66">
        <f t="shared" si="372"/>
        <v>0</v>
      </c>
      <c r="P75" s="67">
        <f t="shared" si="373"/>
        <v>0</v>
      </c>
      <c r="Q75" s="63"/>
      <c r="R75" s="64"/>
      <c r="S75" s="65"/>
      <c r="T75" s="66">
        <f t="shared" si="374"/>
        <v>0</v>
      </c>
      <c r="U75" s="67">
        <f t="shared" si="375"/>
        <v>0</v>
      </c>
      <c r="V75" s="63"/>
      <c r="W75" s="64"/>
      <c r="X75" s="65"/>
      <c r="Y75" s="66">
        <f t="shared" si="376"/>
        <v>0</v>
      </c>
      <c r="Z75" s="67">
        <f t="shared" si="377"/>
        <v>0</v>
      </c>
      <c r="AA75" s="63"/>
      <c r="AB75" s="64"/>
      <c r="AC75" s="65"/>
      <c r="AD75" s="66">
        <f t="shared" si="378"/>
        <v>0</v>
      </c>
      <c r="AE75" s="67">
        <f t="shared" si="379"/>
        <v>0</v>
      </c>
      <c r="AF75" s="63"/>
      <c r="AG75" s="64"/>
      <c r="AH75" s="65"/>
      <c r="AI75" s="66">
        <f t="shared" si="380"/>
        <v>0</v>
      </c>
      <c r="AJ75" s="67">
        <f t="shared" si="381"/>
        <v>0</v>
      </c>
      <c r="AK75" s="63"/>
      <c r="AL75" s="64"/>
      <c r="AM75" s="65"/>
      <c r="AN75" s="66">
        <f t="shared" si="382"/>
        <v>0</v>
      </c>
      <c r="AO75" s="67">
        <f t="shared" si="383"/>
        <v>0</v>
      </c>
      <c r="AP75" s="63"/>
      <c r="AQ75" s="64"/>
      <c r="AR75" s="65"/>
      <c r="AS75" s="66">
        <f t="shared" si="384"/>
        <v>0</v>
      </c>
      <c r="AT75" s="67">
        <f t="shared" si="385"/>
        <v>0</v>
      </c>
      <c r="AU75" s="63"/>
      <c r="AV75" s="64"/>
      <c r="AW75" s="65"/>
      <c r="AX75" s="66">
        <f t="shared" si="386"/>
        <v>0</v>
      </c>
      <c r="AY75" s="67">
        <f t="shared" si="387"/>
        <v>0</v>
      </c>
      <c r="AZ75" s="63"/>
      <c r="BA75" s="64"/>
      <c r="BB75" s="65"/>
      <c r="BC75" s="66">
        <f t="shared" si="388"/>
        <v>0</v>
      </c>
      <c r="BD75" s="67">
        <f t="shared" si="389"/>
        <v>0</v>
      </c>
      <c r="BE75" s="63"/>
      <c r="BF75" s="64"/>
      <c r="BG75" s="65"/>
      <c r="BH75" s="66">
        <f t="shared" si="390"/>
        <v>0</v>
      </c>
      <c r="BI75" s="67">
        <f t="shared" si="391"/>
        <v>0</v>
      </c>
      <c r="BJ75" s="63"/>
      <c r="BK75" s="64"/>
      <c r="BL75" s="65"/>
      <c r="BM75" s="66">
        <f t="shared" si="392"/>
        <v>0</v>
      </c>
      <c r="BN75" s="67">
        <f t="shared" si="393"/>
        <v>0</v>
      </c>
      <c r="BO75" s="63"/>
      <c r="BP75" s="64"/>
      <c r="BQ75" s="65"/>
      <c r="BR75" s="66">
        <f t="shared" si="394"/>
        <v>0</v>
      </c>
      <c r="BS75" s="67">
        <f t="shared" si="395"/>
        <v>0</v>
      </c>
      <c r="BT75" s="63"/>
      <c r="BU75" s="64"/>
      <c r="BV75" s="65"/>
      <c r="BW75" s="66">
        <f t="shared" si="396"/>
        <v>0</v>
      </c>
      <c r="BX75" s="67">
        <f t="shared" si="397"/>
        <v>0</v>
      </c>
      <c r="BY75" s="63"/>
      <c r="BZ75" s="64"/>
      <c r="CA75" s="65"/>
      <c r="CB75" s="66">
        <f t="shared" si="398"/>
        <v>0</v>
      </c>
      <c r="CC75" s="67">
        <f t="shared" si="399"/>
        <v>0</v>
      </c>
      <c r="CD75" s="63"/>
      <c r="CE75" s="64"/>
      <c r="CF75" s="65"/>
      <c r="CG75" s="66">
        <f t="shared" si="400"/>
        <v>0</v>
      </c>
      <c r="CH75" s="67">
        <f t="shared" si="401"/>
        <v>0</v>
      </c>
      <c r="CI75" s="63"/>
      <c r="CJ75" s="64"/>
      <c r="CK75" s="65"/>
      <c r="CL75" s="66">
        <f t="shared" si="402"/>
        <v>0</v>
      </c>
      <c r="CM75" s="67">
        <f t="shared" si="403"/>
        <v>0</v>
      </c>
      <c r="CN75" s="63"/>
      <c r="CO75" s="64"/>
      <c r="CP75" s="65"/>
      <c r="CQ75" s="66">
        <f t="shared" si="404"/>
        <v>0</v>
      </c>
      <c r="CR75" s="67">
        <f t="shared" si="405"/>
        <v>0</v>
      </c>
    </row>
    <row r="76" spans="1:96" s="4" customFormat="1">
      <c r="A76" s="59">
        <f>SUMIF($I$5:$JI$5,"QTY*Equipment",$I76:$JI76)</f>
        <v>0</v>
      </c>
      <c r="B76" s="60">
        <f>SUMIF($I$5:$JI$5,"QTY*Install",$I76:$JI76)</f>
        <v>0</v>
      </c>
      <c r="C76" s="61"/>
      <c r="D76" s="62" t="s">
        <v>819</v>
      </c>
      <c r="E76" s="68"/>
      <c r="F76" s="232"/>
      <c r="G76" s="63"/>
      <c r="H76" s="64"/>
      <c r="I76" s="65"/>
      <c r="J76" s="66">
        <f t="shared" si="370"/>
        <v>0</v>
      </c>
      <c r="K76" s="67">
        <f t="shared" si="371"/>
        <v>0</v>
      </c>
      <c r="L76" s="63"/>
      <c r="M76" s="64"/>
      <c r="N76" s="65"/>
      <c r="O76" s="66">
        <f t="shared" si="372"/>
        <v>0</v>
      </c>
      <c r="P76" s="67">
        <f t="shared" si="373"/>
        <v>0</v>
      </c>
      <c r="Q76" s="63"/>
      <c r="R76" s="64"/>
      <c r="S76" s="65"/>
      <c r="T76" s="66">
        <f t="shared" si="374"/>
        <v>0</v>
      </c>
      <c r="U76" s="67">
        <f t="shared" si="375"/>
        <v>0</v>
      </c>
      <c r="V76" s="63"/>
      <c r="W76" s="64"/>
      <c r="X76" s="65"/>
      <c r="Y76" s="66">
        <f t="shared" si="376"/>
        <v>0</v>
      </c>
      <c r="Z76" s="67">
        <f t="shared" si="377"/>
        <v>0</v>
      </c>
      <c r="AA76" s="63"/>
      <c r="AB76" s="64"/>
      <c r="AC76" s="65"/>
      <c r="AD76" s="66">
        <f t="shared" si="378"/>
        <v>0</v>
      </c>
      <c r="AE76" s="67">
        <f t="shared" si="379"/>
        <v>0</v>
      </c>
      <c r="AF76" s="63"/>
      <c r="AG76" s="64"/>
      <c r="AH76" s="65"/>
      <c r="AI76" s="66">
        <f t="shared" si="380"/>
        <v>0</v>
      </c>
      <c r="AJ76" s="67">
        <f t="shared" si="381"/>
        <v>0</v>
      </c>
      <c r="AK76" s="63"/>
      <c r="AL76" s="64"/>
      <c r="AM76" s="65"/>
      <c r="AN76" s="66">
        <f t="shared" si="382"/>
        <v>0</v>
      </c>
      <c r="AO76" s="67">
        <f t="shared" si="383"/>
        <v>0</v>
      </c>
      <c r="AP76" s="63"/>
      <c r="AQ76" s="64"/>
      <c r="AR76" s="65"/>
      <c r="AS76" s="66">
        <f t="shared" si="384"/>
        <v>0</v>
      </c>
      <c r="AT76" s="67">
        <f t="shared" si="385"/>
        <v>0</v>
      </c>
      <c r="AU76" s="63"/>
      <c r="AV76" s="64"/>
      <c r="AW76" s="65"/>
      <c r="AX76" s="66">
        <f t="shared" si="386"/>
        <v>0</v>
      </c>
      <c r="AY76" s="67">
        <f t="shared" si="387"/>
        <v>0</v>
      </c>
      <c r="AZ76" s="63"/>
      <c r="BA76" s="64"/>
      <c r="BB76" s="65"/>
      <c r="BC76" s="66">
        <f t="shared" si="388"/>
        <v>0</v>
      </c>
      <c r="BD76" s="67">
        <f t="shared" si="389"/>
        <v>0</v>
      </c>
      <c r="BE76" s="63"/>
      <c r="BF76" s="64"/>
      <c r="BG76" s="65"/>
      <c r="BH76" s="66">
        <f t="shared" si="390"/>
        <v>0</v>
      </c>
      <c r="BI76" s="67">
        <f t="shared" si="391"/>
        <v>0</v>
      </c>
      <c r="BJ76" s="63"/>
      <c r="BK76" s="64"/>
      <c r="BL76" s="65"/>
      <c r="BM76" s="66">
        <f t="shared" si="392"/>
        <v>0</v>
      </c>
      <c r="BN76" s="67">
        <f t="shared" si="393"/>
        <v>0</v>
      </c>
      <c r="BO76" s="63"/>
      <c r="BP76" s="64"/>
      <c r="BQ76" s="65"/>
      <c r="BR76" s="66">
        <f t="shared" si="394"/>
        <v>0</v>
      </c>
      <c r="BS76" s="67">
        <f t="shared" si="395"/>
        <v>0</v>
      </c>
      <c r="BT76" s="63"/>
      <c r="BU76" s="64"/>
      <c r="BV76" s="65"/>
      <c r="BW76" s="66">
        <f t="shared" si="396"/>
        <v>0</v>
      </c>
      <c r="BX76" s="67">
        <f t="shared" si="397"/>
        <v>0</v>
      </c>
      <c r="BY76" s="63"/>
      <c r="BZ76" s="64"/>
      <c r="CA76" s="65"/>
      <c r="CB76" s="66">
        <f t="shared" si="398"/>
        <v>0</v>
      </c>
      <c r="CC76" s="67">
        <f t="shared" si="399"/>
        <v>0</v>
      </c>
      <c r="CD76" s="63"/>
      <c r="CE76" s="64"/>
      <c r="CF76" s="65"/>
      <c r="CG76" s="66">
        <f t="shared" si="400"/>
        <v>0</v>
      </c>
      <c r="CH76" s="67">
        <f t="shared" si="401"/>
        <v>0</v>
      </c>
      <c r="CI76" s="63"/>
      <c r="CJ76" s="64"/>
      <c r="CK76" s="65"/>
      <c r="CL76" s="66">
        <f t="shared" si="402"/>
        <v>0</v>
      </c>
      <c r="CM76" s="67">
        <f t="shared" si="403"/>
        <v>0</v>
      </c>
      <c r="CN76" s="63"/>
      <c r="CO76" s="64"/>
      <c r="CP76" s="65"/>
      <c r="CQ76" s="66">
        <f t="shared" si="404"/>
        <v>0</v>
      </c>
      <c r="CR76" s="67">
        <f t="shared" si="405"/>
        <v>0</v>
      </c>
    </row>
    <row r="77" spans="1:96" s="4" customFormat="1">
      <c r="A77" s="51"/>
      <c r="B77" s="52"/>
      <c r="C77" s="58"/>
      <c r="D77" s="50" t="s">
        <v>448</v>
      </c>
      <c r="E77" s="268" t="s">
        <v>449</v>
      </c>
      <c r="F77" s="233"/>
      <c r="G77" s="73"/>
      <c r="H77" s="74"/>
      <c r="I77" s="75"/>
      <c r="J77" s="70"/>
      <c r="K77" s="71"/>
      <c r="L77" s="73"/>
      <c r="M77" s="74"/>
      <c r="N77" s="75"/>
      <c r="O77" s="70"/>
      <c r="P77" s="71"/>
      <c r="Q77" s="73"/>
      <c r="R77" s="74"/>
      <c r="S77" s="75"/>
      <c r="T77" s="70"/>
      <c r="U77" s="71"/>
      <c r="V77" s="73"/>
      <c r="W77" s="74"/>
      <c r="X77" s="75"/>
      <c r="Y77" s="70"/>
      <c r="Z77" s="71"/>
      <c r="AA77" s="73"/>
      <c r="AB77" s="74"/>
      <c r="AC77" s="75"/>
      <c r="AD77" s="70"/>
      <c r="AE77" s="71"/>
      <c r="AF77" s="73"/>
      <c r="AG77" s="74"/>
      <c r="AH77" s="75"/>
      <c r="AI77" s="70"/>
      <c r="AJ77" s="71"/>
      <c r="AK77" s="73"/>
      <c r="AL77" s="74"/>
      <c r="AM77" s="75"/>
      <c r="AN77" s="70"/>
      <c r="AO77" s="71"/>
      <c r="AP77" s="73"/>
      <c r="AQ77" s="74"/>
      <c r="AR77" s="75"/>
      <c r="AS77" s="70"/>
      <c r="AT77" s="71"/>
      <c r="AU77" s="73"/>
      <c r="AV77" s="74"/>
      <c r="AW77" s="75"/>
      <c r="AX77" s="70"/>
      <c r="AY77" s="71"/>
      <c r="AZ77" s="73"/>
      <c r="BA77" s="74"/>
      <c r="BB77" s="75"/>
      <c r="BC77" s="70"/>
      <c r="BD77" s="71"/>
      <c r="BE77" s="73"/>
      <c r="BF77" s="74"/>
      <c r="BG77" s="75"/>
      <c r="BH77" s="70"/>
      <c r="BI77" s="71"/>
      <c r="BJ77" s="73"/>
      <c r="BK77" s="74"/>
      <c r="BL77" s="75"/>
      <c r="BM77" s="70"/>
      <c r="BN77" s="71"/>
      <c r="BO77" s="73"/>
      <c r="BP77" s="74"/>
      <c r="BQ77" s="75"/>
      <c r="BR77" s="70"/>
      <c r="BS77" s="71"/>
      <c r="BT77" s="73"/>
      <c r="BU77" s="74"/>
      <c r="BV77" s="75"/>
      <c r="BW77" s="70"/>
      <c r="BX77" s="71"/>
      <c r="BY77" s="73"/>
      <c r="BZ77" s="74"/>
      <c r="CA77" s="75"/>
      <c r="CB77" s="70"/>
      <c r="CC77" s="71"/>
      <c r="CD77" s="73"/>
      <c r="CE77" s="74"/>
      <c r="CF77" s="75"/>
      <c r="CG77" s="70"/>
      <c r="CH77" s="71"/>
      <c r="CI77" s="73"/>
      <c r="CJ77" s="74"/>
      <c r="CK77" s="75"/>
      <c r="CL77" s="70"/>
      <c r="CM77" s="71"/>
      <c r="CN77" s="73"/>
      <c r="CO77" s="74"/>
      <c r="CP77" s="75"/>
      <c r="CQ77" s="70"/>
      <c r="CR77" s="71"/>
    </row>
    <row r="78" spans="1:96" s="4" customFormat="1" ht="30">
      <c r="A78" s="59">
        <f>SUMIF($I$5:$JI$5,"QTY*Equipment",$I78:$JI78)</f>
        <v>0</v>
      </c>
      <c r="B78" s="60">
        <f>SUMIF($I$5:$JI$5,"QTY*Install",$I78:$JI78)</f>
        <v>0</v>
      </c>
      <c r="C78" s="61"/>
      <c r="D78" s="62" t="s">
        <v>450</v>
      </c>
      <c r="E78" s="311" t="s">
        <v>926</v>
      </c>
      <c r="F78" s="232"/>
      <c r="G78" s="63"/>
      <c r="H78" s="64"/>
      <c r="I78" s="65"/>
      <c r="J78" s="66">
        <f t="shared" ref="J78" si="406">I78*G78</f>
        <v>0</v>
      </c>
      <c r="K78" s="67">
        <f t="shared" ref="K78" si="407">I78*H78</f>
        <v>0</v>
      </c>
      <c r="L78" s="63"/>
      <c r="M78" s="64"/>
      <c r="N78" s="65"/>
      <c r="O78" s="66">
        <f t="shared" ref="O78:O83" si="408">N78*L78</f>
        <v>0</v>
      </c>
      <c r="P78" s="67">
        <f t="shared" ref="P78:P83" si="409">N78*M78</f>
        <v>0</v>
      </c>
      <c r="Q78" s="63"/>
      <c r="R78" s="64"/>
      <c r="S78" s="65"/>
      <c r="T78" s="66">
        <f t="shared" ref="T78:T83" si="410">S78*Q78</f>
        <v>0</v>
      </c>
      <c r="U78" s="67">
        <f t="shared" ref="U78:U83" si="411">S78*R78</f>
        <v>0</v>
      </c>
      <c r="V78" s="63"/>
      <c r="W78" s="64"/>
      <c r="X78" s="65"/>
      <c r="Y78" s="66">
        <f t="shared" ref="Y78:Y83" si="412">X78*V78</f>
        <v>0</v>
      </c>
      <c r="Z78" s="67">
        <f t="shared" ref="Z78:Z83" si="413">X78*W78</f>
        <v>0</v>
      </c>
      <c r="AA78" s="63"/>
      <c r="AB78" s="64"/>
      <c r="AC78" s="65"/>
      <c r="AD78" s="66">
        <f t="shared" ref="AD78:AD83" si="414">AC78*AA78</f>
        <v>0</v>
      </c>
      <c r="AE78" s="67">
        <f t="shared" ref="AE78:AE83" si="415">AC78*AB78</f>
        <v>0</v>
      </c>
      <c r="AF78" s="63"/>
      <c r="AG78" s="64"/>
      <c r="AH78" s="65"/>
      <c r="AI78" s="66">
        <f t="shared" ref="AI78:AI83" si="416">AH78*AF78</f>
        <v>0</v>
      </c>
      <c r="AJ78" s="67">
        <f t="shared" ref="AJ78:AJ83" si="417">AH78*AG78</f>
        <v>0</v>
      </c>
      <c r="AK78" s="63"/>
      <c r="AL78" s="64"/>
      <c r="AM78" s="65"/>
      <c r="AN78" s="66">
        <f t="shared" ref="AN78:AN83" si="418">AM78*AK78</f>
        <v>0</v>
      </c>
      <c r="AO78" s="67">
        <f t="shared" ref="AO78:AO83" si="419">AM78*AL78</f>
        <v>0</v>
      </c>
      <c r="AP78" s="63"/>
      <c r="AQ78" s="64"/>
      <c r="AR78" s="65"/>
      <c r="AS78" s="66">
        <f t="shared" ref="AS78:AS83" si="420">AR78*AP78</f>
        <v>0</v>
      </c>
      <c r="AT78" s="67">
        <f t="shared" ref="AT78:AT83" si="421">AR78*AQ78</f>
        <v>0</v>
      </c>
      <c r="AU78" s="63"/>
      <c r="AV78" s="64"/>
      <c r="AW78" s="65"/>
      <c r="AX78" s="66">
        <f t="shared" ref="AX78:AX83" si="422">AW78*AU78</f>
        <v>0</v>
      </c>
      <c r="AY78" s="67">
        <f t="shared" ref="AY78:AY83" si="423">AW78*AV78</f>
        <v>0</v>
      </c>
      <c r="AZ78" s="63"/>
      <c r="BA78" s="64"/>
      <c r="BB78" s="65"/>
      <c r="BC78" s="66">
        <f t="shared" ref="BC78:BC83" si="424">BB78*AZ78</f>
        <v>0</v>
      </c>
      <c r="BD78" s="67">
        <f t="shared" ref="BD78:BD83" si="425">BB78*BA78</f>
        <v>0</v>
      </c>
      <c r="BE78" s="63"/>
      <c r="BF78" s="64"/>
      <c r="BG78" s="65"/>
      <c r="BH78" s="66">
        <f t="shared" ref="BH78:BH83" si="426">BG78*BE78</f>
        <v>0</v>
      </c>
      <c r="BI78" s="67">
        <f t="shared" ref="BI78:BI83" si="427">BG78*BF78</f>
        <v>0</v>
      </c>
      <c r="BJ78" s="63"/>
      <c r="BK78" s="64"/>
      <c r="BL78" s="65"/>
      <c r="BM78" s="66">
        <f t="shared" ref="BM78:BM83" si="428">BL78*BJ78</f>
        <v>0</v>
      </c>
      <c r="BN78" s="67">
        <f t="shared" ref="BN78:BN83" si="429">BL78*BK78</f>
        <v>0</v>
      </c>
      <c r="BO78" s="63"/>
      <c r="BP78" s="64"/>
      <c r="BQ78" s="65"/>
      <c r="BR78" s="66">
        <f t="shared" ref="BR78:BR83" si="430">BQ78*BO78</f>
        <v>0</v>
      </c>
      <c r="BS78" s="67">
        <f t="shared" ref="BS78:BS83" si="431">BQ78*BP78</f>
        <v>0</v>
      </c>
      <c r="BT78" s="63"/>
      <c r="BU78" s="64"/>
      <c r="BV78" s="65"/>
      <c r="BW78" s="66">
        <f t="shared" ref="BW78:BW83" si="432">BV78*BT78</f>
        <v>0</v>
      </c>
      <c r="BX78" s="67">
        <f t="shared" ref="BX78:BX83" si="433">BV78*BU78</f>
        <v>0</v>
      </c>
      <c r="BY78" s="63"/>
      <c r="BZ78" s="64"/>
      <c r="CA78" s="65"/>
      <c r="CB78" s="66">
        <f t="shared" ref="CB78:CB83" si="434">CA78*BY78</f>
        <v>0</v>
      </c>
      <c r="CC78" s="67">
        <f t="shared" ref="CC78:CC83" si="435">CA78*BZ78</f>
        <v>0</v>
      </c>
      <c r="CD78" s="63"/>
      <c r="CE78" s="64"/>
      <c r="CF78" s="65"/>
      <c r="CG78" s="66">
        <f t="shared" ref="CG78:CG83" si="436">CF78*CD78</f>
        <v>0</v>
      </c>
      <c r="CH78" s="67">
        <f t="shared" ref="CH78:CH83" si="437">CF78*CE78</f>
        <v>0</v>
      </c>
      <c r="CI78" s="63"/>
      <c r="CJ78" s="64"/>
      <c r="CK78" s="65"/>
      <c r="CL78" s="66">
        <f t="shared" ref="CL78:CL83" si="438">CK78*CI78</f>
        <v>0</v>
      </c>
      <c r="CM78" s="67">
        <f t="shared" ref="CM78:CM83" si="439">CK78*CJ78</f>
        <v>0</v>
      </c>
      <c r="CN78" s="63"/>
      <c r="CO78" s="64"/>
      <c r="CP78" s="65"/>
      <c r="CQ78" s="66">
        <f t="shared" ref="CQ78:CQ83" si="440">CP78*CN78</f>
        <v>0</v>
      </c>
      <c r="CR78" s="67">
        <f t="shared" ref="CR78:CR83" si="441">CP78*CO78</f>
        <v>0</v>
      </c>
    </row>
    <row r="79" spans="1:96" s="4" customFormat="1" ht="15.5" customHeight="1">
      <c r="A79" s="59">
        <f>SUMIF($I$5:$JI$5,"QTY*Equipment",$I79:$JI79)</f>
        <v>0</v>
      </c>
      <c r="B79" s="60">
        <f>SUMIF($I$5:$JI$5,"QTY*Install",$I79:$JI79)</f>
        <v>0</v>
      </c>
      <c r="C79" s="61"/>
      <c r="D79" s="62" t="s">
        <v>451</v>
      </c>
      <c r="E79" s="68"/>
      <c r="F79" s="232"/>
      <c r="G79" s="63"/>
      <c r="H79" s="64"/>
      <c r="I79" s="65"/>
      <c r="J79" s="66">
        <f t="shared" ref="J78:J83" si="442">I79*G79</f>
        <v>0</v>
      </c>
      <c r="K79" s="67">
        <f t="shared" ref="K78:K83" si="443">I79*H79</f>
        <v>0</v>
      </c>
      <c r="L79" s="63"/>
      <c r="M79" s="64"/>
      <c r="N79" s="65"/>
      <c r="O79" s="66">
        <f t="shared" si="408"/>
        <v>0</v>
      </c>
      <c r="P79" s="67">
        <f t="shared" si="409"/>
        <v>0</v>
      </c>
      <c r="Q79" s="63"/>
      <c r="R79" s="64"/>
      <c r="S79" s="65"/>
      <c r="T79" s="66">
        <f t="shared" si="410"/>
        <v>0</v>
      </c>
      <c r="U79" s="67">
        <f t="shared" si="411"/>
        <v>0</v>
      </c>
      <c r="V79" s="63"/>
      <c r="W79" s="64"/>
      <c r="X79" s="65"/>
      <c r="Y79" s="66">
        <f t="shared" si="412"/>
        <v>0</v>
      </c>
      <c r="Z79" s="67">
        <f t="shared" si="413"/>
        <v>0</v>
      </c>
      <c r="AA79" s="63"/>
      <c r="AB79" s="64"/>
      <c r="AC79" s="65"/>
      <c r="AD79" s="66">
        <f t="shared" si="414"/>
        <v>0</v>
      </c>
      <c r="AE79" s="67">
        <f t="shared" si="415"/>
        <v>0</v>
      </c>
      <c r="AF79" s="63"/>
      <c r="AG79" s="64"/>
      <c r="AH79" s="65"/>
      <c r="AI79" s="66">
        <f t="shared" si="416"/>
        <v>0</v>
      </c>
      <c r="AJ79" s="67">
        <f t="shared" si="417"/>
        <v>0</v>
      </c>
      <c r="AK79" s="63"/>
      <c r="AL79" s="64"/>
      <c r="AM79" s="65"/>
      <c r="AN79" s="66">
        <f t="shared" si="418"/>
        <v>0</v>
      </c>
      <c r="AO79" s="67">
        <f t="shared" si="419"/>
        <v>0</v>
      </c>
      <c r="AP79" s="63"/>
      <c r="AQ79" s="64"/>
      <c r="AR79" s="65"/>
      <c r="AS79" s="66">
        <f t="shared" si="420"/>
        <v>0</v>
      </c>
      <c r="AT79" s="67">
        <f t="shared" si="421"/>
        <v>0</v>
      </c>
      <c r="AU79" s="63"/>
      <c r="AV79" s="64"/>
      <c r="AW79" s="65"/>
      <c r="AX79" s="66">
        <f t="shared" si="422"/>
        <v>0</v>
      </c>
      <c r="AY79" s="67">
        <f t="shared" si="423"/>
        <v>0</v>
      </c>
      <c r="AZ79" s="63"/>
      <c r="BA79" s="64"/>
      <c r="BB79" s="65"/>
      <c r="BC79" s="66">
        <f t="shared" si="424"/>
        <v>0</v>
      </c>
      <c r="BD79" s="67">
        <f t="shared" si="425"/>
        <v>0</v>
      </c>
      <c r="BE79" s="63"/>
      <c r="BF79" s="64"/>
      <c r="BG79" s="65"/>
      <c r="BH79" s="66">
        <f t="shared" si="426"/>
        <v>0</v>
      </c>
      <c r="BI79" s="67">
        <f t="shared" si="427"/>
        <v>0</v>
      </c>
      <c r="BJ79" s="63"/>
      <c r="BK79" s="64"/>
      <c r="BL79" s="65"/>
      <c r="BM79" s="66">
        <f t="shared" si="428"/>
        <v>0</v>
      </c>
      <c r="BN79" s="67">
        <f t="shared" si="429"/>
        <v>0</v>
      </c>
      <c r="BO79" s="63"/>
      <c r="BP79" s="64"/>
      <c r="BQ79" s="65"/>
      <c r="BR79" s="66">
        <f t="shared" si="430"/>
        <v>0</v>
      </c>
      <c r="BS79" s="67">
        <f t="shared" si="431"/>
        <v>0</v>
      </c>
      <c r="BT79" s="63"/>
      <c r="BU79" s="64"/>
      <c r="BV79" s="65"/>
      <c r="BW79" s="66">
        <f t="shared" si="432"/>
        <v>0</v>
      </c>
      <c r="BX79" s="67">
        <f t="shared" si="433"/>
        <v>0</v>
      </c>
      <c r="BY79" s="63"/>
      <c r="BZ79" s="64"/>
      <c r="CA79" s="65"/>
      <c r="CB79" s="66">
        <f t="shared" si="434"/>
        <v>0</v>
      </c>
      <c r="CC79" s="67">
        <f t="shared" si="435"/>
        <v>0</v>
      </c>
      <c r="CD79" s="63"/>
      <c r="CE79" s="64"/>
      <c r="CF79" s="65"/>
      <c r="CG79" s="66">
        <f t="shared" si="436"/>
        <v>0</v>
      </c>
      <c r="CH79" s="67">
        <f t="shared" si="437"/>
        <v>0</v>
      </c>
      <c r="CI79" s="63"/>
      <c r="CJ79" s="64"/>
      <c r="CK79" s="65"/>
      <c r="CL79" s="66">
        <f t="shared" si="438"/>
        <v>0</v>
      </c>
      <c r="CM79" s="67">
        <f t="shared" si="439"/>
        <v>0</v>
      </c>
      <c r="CN79" s="63"/>
      <c r="CO79" s="64"/>
      <c r="CP79" s="65"/>
      <c r="CQ79" s="66">
        <f t="shared" si="440"/>
        <v>0</v>
      </c>
      <c r="CR79" s="67">
        <f t="shared" si="441"/>
        <v>0</v>
      </c>
    </row>
    <row r="80" spans="1:96" s="4" customFormat="1">
      <c r="A80" s="59">
        <f>SUMIF($I$5:$JI$5,"QTY*Equipment",$I80:$JI80)</f>
        <v>0</v>
      </c>
      <c r="B80" s="60">
        <f>SUMIF($I$5:$JI$5,"QTY*Install",$I80:$JI80)</f>
        <v>0</v>
      </c>
      <c r="C80" s="61"/>
      <c r="D80" s="62" t="s">
        <v>452</v>
      </c>
      <c r="E80" s="68"/>
      <c r="F80" s="232"/>
      <c r="G80" s="63"/>
      <c r="H80" s="64"/>
      <c r="I80" s="65"/>
      <c r="J80" s="66">
        <f t="shared" si="442"/>
        <v>0</v>
      </c>
      <c r="K80" s="67">
        <f t="shared" si="443"/>
        <v>0</v>
      </c>
      <c r="L80" s="63"/>
      <c r="M80" s="64"/>
      <c r="N80" s="65"/>
      <c r="O80" s="66">
        <f t="shared" si="408"/>
        <v>0</v>
      </c>
      <c r="P80" s="67">
        <f t="shared" si="409"/>
        <v>0</v>
      </c>
      <c r="Q80" s="63"/>
      <c r="R80" s="64"/>
      <c r="S80" s="65"/>
      <c r="T80" s="66">
        <f t="shared" si="410"/>
        <v>0</v>
      </c>
      <c r="U80" s="67">
        <f t="shared" si="411"/>
        <v>0</v>
      </c>
      <c r="V80" s="63"/>
      <c r="W80" s="64"/>
      <c r="X80" s="65"/>
      <c r="Y80" s="66">
        <f t="shared" si="412"/>
        <v>0</v>
      </c>
      <c r="Z80" s="67">
        <f t="shared" si="413"/>
        <v>0</v>
      </c>
      <c r="AA80" s="63"/>
      <c r="AB80" s="64"/>
      <c r="AC80" s="65"/>
      <c r="AD80" s="66">
        <f t="shared" si="414"/>
        <v>0</v>
      </c>
      <c r="AE80" s="67">
        <f t="shared" si="415"/>
        <v>0</v>
      </c>
      <c r="AF80" s="63"/>
      <c r="AG80" s="64"/>
      <c r="AH80" s="65"/>
      <c r="AI80" s="66">
        <f t="shared" si="416"/>
        <v>0</v>
      </c>
      <c r="AJ80" s="67">
        <f t="shared" si="417"/>
        <v>0</v>
      </c>
      <c r="AK80" s="63"/>
      <c r="AL80" s="64"/>
      <c r="AM80" s="65"/>
      <c r="AN80" s="66">
        <f t="shared" si="418"/>
        <v>0</v>
      </c>
      <c r="AO80" s="67">
        <f t="shared" si="419"/>
        <v>0</v>
      </c>
      <c r="AP80" s="63"/>
      <c r="AQ80" s="64"/>
      <c r="AR80" s="65"/>
      <c r="AS80" s="66">
        <f t="shared" si="420"/>
        <v>0</v>
      </c>
      <c r="AT80" s="67">
        <f t="shared" si="421"/>
        <v>0</v>
      </c>
      <c r="AU80" s="63"/>
      <c r="AV80" s="64"/>
      <c r="AW80" s="65"/>
      <c r="AX80" s="66">
        <f t="shared" si="422"/>
        <v>0</v>
      </c>
      <c r="AY80" s="67">
        <f t="shared" si="423"/>
        <v>0</v>
      </c>
      <c r="AZ80" s="63"/>
      <c r="BA80" s="64"/>
      <c r="BB80" s="65"/>
      <c r="BC80" s="66">
        <f t="shared" si="424"/>
        <v>0</v>
      </c>
      <c r="BD80" s="67">
        <f t="shared" si="425"/>
        <v>0</v>
      </c>
      <c r="BE80" s="63"/>
      <c r="BF80" s="64"/>
      <c r="BG80" s="65"/>
      <c r="BH80" s="66">
        <f t="shared" si="426"/>
        <v>0</v>
      </c>
      <c r="BI80" s="67">
        <f t="shared" si="427"/>
        <v>0</v>
      </c>
      <c r="BJ80" s="63"/>
      <c r="BK80" s="64"/>
      <c r="BL80" s="65"/>
      <c r="BM80" s="66">
        <f t="shared" si="428"/>
        <v>0</v>
      </c>
      <c r="BN80" s="67">
        <f t="shared" si="429"/>
        <v>0</v>
      </c>
      <c r="BO80" s="63"/>
      <c r="BP80" s="64"/>
      <c r="BQ80" s="65"/>
      <c r="BR80" s="66">
        <f t="shared" si="430"/>
        <v>0</v>
      </c>
      <c r="BS80" s="67">
        <f t="shared" si="431"/>
        <v>0</v>
      </c>
      <c r="BT80" s="63"/>
      <c r="BU80" s="64"/>
      <c r="BV80" s="65"/>
      <c r="BW80" s="66">
        <f t="shared" si="432"/>
        <v>0</v>
      </c>
      <c r="BX80" s="67">
        <f t="shared" si="433"/>
        <v>0</v>
      </c>
      <c r="BY80" s="63"/>
      <c r="BZ80" s="64"/>
      <c r="CA80" s="65"/>
      <c r="CB80" s="66">
        <f t="shared" si="434"/>
        <v>0</v>
      </c>
      <c r="CC80" s="67">
        <f t="shared" si="435"/>
        <v>0</v>
      </c>
      <c r="CD80" s="63"/>
      <c r="CE80" s="64"/>
      <c r="CF80" s="65"/>
      <c r="CG80" s="66">
        <f t="shared" si="436"/>
        <v>0</v>
      </c>
      <c r="CH80" s="67">
        <f t="shared" si="437"/>
        <v>0</v>
      </c>
      <c r="CI80" s="63"/>
      <c r="CJ80" s="64"/>
      <c r="CK80" s="65"/>
      <c r="CL80" s="66">
        <f t="shared" si="438"/>
        <v>0</v>
      </c>
      <c r="CM80" s="67">
        <f t="shared" si="439"/>
        <v>0</v>
      </c>
      <c r="CN80" s="63"/>
      <c r="CO80" s="64"/>
      <c r="CP80" s="65"/>
      <c r="CQ80" s="66">
        <f t="shared" si="440"/>
        <v>0</v>
      </c>
      <c r="CR80" s="67">
        <f t="shared" si="441"/>
        <v>0</v>
      </c>
    </row>
    <row r="81" spans="1:96" s="4" customFormat="1">
      <c r="A81" s="59">
        <f>SUMIF($I$5:$JI$5,"QTY*Equipment",$I81:$JI81)</f>
        <v>0</v>
      </c>
      <c r="B81" s="60">
        <f>SUMIF($I$5:$JI$5,"QTY*Install",$I81:$JI81)</f>
        <v>0</v>
      </c>
      <c r="C81" s="61"/>
      <c r="D81" s="62" t="s">
        <v>453</v>
      </c>
      <c r="E81" s="68"/>
      <c r="F81" s="232"/>
      <c r="G81" s="63"/>
      <c r="H81" s="64"/>
      <c r="I81" s="65"/>
      <c r="J81" s="66">
        <f t="shared" si="442"/>
        <v>0</v>
      </c>
      <c r="K81" s="67">
        <f t="shared" si="443"/>
        <v>0</v>
      </c>
      <c r="L81" s="63"/>
      <c r="M81" s="64"/>
      <c r="N81" s="65"/>
      <c r="O81" s="66">
        <f t="shared" si="408"/>
        <v>0</v>
      </c>
      <c r="P81" s="67">
        <f t="shared" si="409"/>
        <v>0</v>
      </c>
      <c r="Q81" s="63"/>
      <c r="R81" s="64"/>
      <c r="S81" s="65"/>
      <c r="T81" s="66">
        <f t="shared" si="410"/>
        <v>0</v>
      </c>
      <c r="U81" s="67">
        <f t="shared" si="411"/>
        <v>0</v>
      </c>
      <c r="V81" s="63"/>
      <c r="W81" s="64"/>
      <c r="X81" s="65"/>
      <c r="Y81" s="66">
        <f t="shared" si="412"/>
        <v>0</v>
      </c>
      <c r="Z81" s="67">
        <f t="shared" si="413"/>
        <v>0</v>
      </c>
      <c r="AA81" s="63"/>
      <c r="AB81" s="64"/>
      <c r="AC81" s="65"/>
      <c r="AD81" s="66">
        <f t="shared" si="414"/>
        <v>0</v>
      </c>
      <c r="AE81" s="67">
        <f t="shared" si="415"/>
        <v>0</v>
      </c>
      <c r="AF81" s="63"/>
      <c r="AG81" s="64"/>
      <c r="AH81" s="65"/>
      <c r="AI81" s="66">
        <f t="shared" si="416"/>
        <v>0</v>
      </c>
      <c r="AJ81" s="67">
        <f t="shared" si="417"/>
        <v>0</v>
      </c>
      <c r="AK81" s="63"/>
      <c r="AL81" s="64"/>
      <c r="AM81" s="65"/>
      <c r="AN81" s="66">
        <f t="shared" si="418"/>
        <v>0</v>
      </c>
      <c r="AO81" s="67">
        <f t="shared" si="419"/>
        <v>0</v>
      </c>
      <c r="AP81" s="63"/>
      <c r="AQ81" s="64"/>
      <c r="AR81" s="65"/>
      <c r="AS81" s="66">
        <f t="shared" si="420"/>
        <v>0</v>
      </c>
      <c r="AT81" s="67">
        <f t="shared" si="421"/>
        <v>0</v>
      </c>
      <c r="AU81" s="63"/>
      <c r="AV81" s="64"/>
      <c r="AW81" s="65"/>
      <c r="AX81" s="66">
        <f t="shared" si="422"/>
        <v>0</v>
      </c>
      <c r="AY81" s="67">
        <f t="shared" si="423"/>
        <v>0</v>
      </c>
      <c r="AZ81" s="63"/>
      <c r="BA81" s="64"/>
      <c r="BB81" s="65"/>
      <c r="BC81" s="66">
        <f t="shared" si="424"/>
        <v>0</v>
      </c>
      <c r="BD81" s="67">
        <f t="shared" si="425"/>
        <v>0</v>
      </c>
      <c r="BE81" s="63"/>
      <c r="BF81" s="64"/>
      <c r="BG81" s="65"/>
      <c r="BH81" s="66">
        <f t="shared" si="426"/>
        <v>0</v>
      </c>
      <c r="BI81" s="67">
        <f t="shared" si="427"/>
        <v>0</v>
      </c>
      <c r="BJ81" s="63"/>
      <c r="BK81" s="64"/>
      <c r="BL81" s="65"/>
      <c r="BM81" s="66">
        <f t="shared" si="428"/>
        <v>0</v>
      </c>
      <c r="BN81" s="67">
        <f t="shared" si="429"/>
        <v>0</v>
      </c>
      <c r="BO81" s="63"/>
      <c r="BP81" s="64"/>
      <c r="BQ81" s="65"/>
      <c r="BR81" s="66">
        <f t="shared" si="430"/>
        <v>0</v>
      </c>
      <c r="BS81" s="67">
        <f t="shared" si="431"/>
        <v>0</v>
      </c>
      <c r="BT81" s="63"/>
      <c r="BU81" s="64"/>
      <c r="BV81" s="65"/>
      <c r="BW81" s="66">
        <f t="shared" si="432"/>
        <v>0</v>
      </c>
      <c r="BX81" s="67">
        <f t="shared" si="433"/>
        <v>0</v>
      </c>
      <c r="BY81" s="63"/>
      <c r="BZ81" s="64"/>
      <c r="CA81" s="65"/>
      <c r="CB81" s="66">
        <f t="shared" si="434"/>
        <v>0</v>
      </c>
      <c r="CC81" s="67">
        <f t="shared" si="435"/>
        <v>0</v>
      </c>
      <c r="CD81" s="63"/>
      <c r="CE81" s="64"/>
      <c r="CF81" s="65"/>
      <c r="CG81" s="66">
        <f t="shared" si="436"/>
        <v>0</v>
      </c>
      <c r="CH81" s="67">
        <f t="shared" si="437"/>
        <v>0</v>
      </c>
      <c r="CI81" s="63"/>
      <c r="CJ81" s="64"/>
      <c r="CK81" s="65"/>
      <c r="CL81" s="66">
        <f t="shared" si="438"/>
        <v>0</v>
      </c>
      <c r="CM81" s="67">
        <f t="shared" si="439"/>
        <v>0</v>
      </c>
      <c r="CN81" s="63"/>
      <c r="CO81" s="64"/>
      <c r="CP81" s="65"/>
      <c r="CQ81" s="66">
        <f t="shared" si="440"/>
        <v>0</v>
      </c>
      <c r="CR81" s="67">
        <f t="shared" si="441"/>
        <v>0</v>
      </c>
    </row>
    <row r="82" spans="1:96" s="4" customFormat="1">
      <c r="A82" s="59">
        <f>SUMIF($I$5:$JI$5,"QTY*Equipment",$I82:$JI82)</f>
        <v>0</v>
      </c>
      <c r="B82" s="60">
        <f>SUMIF($I$5:$JI$5,"QTY*Install",$I82:$JI82)</f>
        <v>0</v>
      </c>
      <c r="C82" s="61"/>
      <c r="D82" s="62" t="s">
        <v>454</v>
      </c>
      <c r="E82" s="68"/>
      <c r="F82" s="232"/>
      <c r="G82" s="63"/>
      <c r="H82" s="64"/>
      <c r="I82" s="65"/>
      <c r="J82" s="66">
        <f t="shared" si="442"/>
        <v>0</v>
      </c>
      <c r="K82" s="67">
        <f t="shared" si="443"/>
        <v>0</v>
      </c>
      <c r="L82" s="63"/>
      <c r="M82" s="64"/>
      <c r="N82" s="65"/>
      <c r="O82" s="66">
        <f t="shared" si="408"/>
        <v>0</v>
      </c>
      <c r="P82" s="67">
        <f t="shared" si="409"/>
        <v>0</v>
      </c>
      <c r="Q82" s="63"/>
      <c r="R82" s="64"/>
      <c r="S82" s="65"/>
      <c r="T82" s="66">
        <f t="shared" si="410"/>
        <v>0</v>
      </c>
      <c r="U82" s="67">
        <f t="shared" si="411"/>
        <v>0</v>
      </c>
      <c r="V82" s="63"/>
      <c r="W82" s="64"/>
      <c r="X82" s="65"/>
      <c r="Y82" s="66">
        <f t="shared" si="412"/>
        <v>0</v>
      </c>
      <c r="Z82" s="67">
        <f t="shared" si="413"/>
        <v>0</v>
      </c>
      <c r="AA82" s="63"/>
      <c r="AB82" s="64"/>
      <c r="AC82" s="65"/>
      <c r="AD82" s="66">
        <f t="shared" si="414"/>
        <v>0</v>
      </c>
      <c r="AE82" s="67">
        <f t="shared" si="415"/>
        <v>0</v>
      </c>
      <c r="AF82" s="63"/>
      <c r="AG82" s="64"/>
      <c r="AH82" s="65"/>
      <c r="AI82" s="66">
        <f t="shared" si="416"/>
        <v>0</v>
      </c>
      <c r="AJ82" s="67">
        <f t="shared" si="417"/>
        <v>0</v>
      </c>
      <c r="AK82" s="63"/>
      <c r="AL82" s="64"/>
      <c r="AM82" s="65"/>
      <c r="AN82" s="66">
        <f t="shared" si="418"/>
        <v>0</v>
      </c>
      <c r="AO82" s="67">
        <f t="shared" si="419"/>
        <v>0</v>
      </c>
      <c r="AP82" s="63"/>
      <c r="AQ82" s="64"/>
      <c r="AR82" s="65"/>
      <c r="AS82" s="66">
        <f t="shared" si="420"/>
        <v>0</v>
      </c>
      <c r="AT82" s="67">
        <f t="shared" si="421"/>
        <v>0</v>
      </c>
      <c r="AU82" s="63"/>
      <c r="AV82" s="64"/>
      <c r="AW82" s="65"/>
      <c r="AX82" s="66">
        <f t="shared" si="422"/>
        <v>0</v>
      </c>
      <c r="AY82" s="67">
        <f t="shared" si="423"/>
        <v>0</v>
      </c>
      <c r="AZ82" s="63"/>
      <c r="BA82" s="64"/>
      <c r="BB82" s="65"/>
      <c r="BC82" s="66">
        <f t="shared" si="424"/>
        <v>0</v>
      </c>
      <c r="BD82" s="67">
        <f t="shared" si="425"/>
        <v>0</v>
      </c>
      <c r="BE82" s="63"/>
      <c r="BF82" s="64"/>
      <c r="BG82" s="65"/>
      <c r="BH82" s="66">
        <f t="shared" si="426"/>
        <v>0</v>
      </c>
      <c r="BI82" s="67">
        <f t="shared" si="427"/>
        <v>0</v>
      </c>
      <c r="BJ82" s="63"/>
      <c r="BK82" s="64"/>
      <c r="BL82" s="65"/>
      <c r="BM82" s="66">
        <f t="shared" si="428"/>
        <v>0</v>
      </c>
      <c r="BN82" s="67">
        <f t="shared" si="429"/>
        <v>0</v>
      </c>
      <c r="BO82" s="63"/>
      <c r="BP82" s="64"/>
      <c r="BQ82" s="65"/>
      <c r="BR82" s="66">
        <f t="shared" si="430"/>
        <v>0</v>
      </c>
      <c r="BS82" s="67">
        <f t="shared" si="431"/>
        <v>0</v>
      </c>
      <c r="BT82" s="63"/>
      <c r="BU82" s="64"/>
      <c r="BV82" s="65"/>
      <c r="BW82" s="66">
        <f t="shared" si="432"/>
        <v>0</v>
      </c>
      <c r="BX82" s="67">
        <f t="shared" si="433"/>
        <v>0</v>
      </c>
      <c r="BY82" s="63"/>
      <c r="BZ82" s="64"/>
      <c r="CA82" s="65"/>
      <c r="CB82" s="66">
        <f t="shared" si="434"/>
        <v>0</v>
      </c>
      <c r="CC82" s="67">
        <f t="shared" si="435"/>
        <v>0</v>
      </c>
      <c r="CD82" s="63"/>
      <c r="CE82" s="64"/>
      <c r="CF82" s="65"/>
      <c r="CG82" s="66">
        <f t="shared" si="436"/>
        <v>0</v>
      </c>
      <c r="CH82" s="67">
        <f t="shared" si="437"/>
        <v>0</v>
      </c>
      <c r="CI82" s="63"/>
      <c r="CJ82" s="64"/>
      <c r="CK82" s="65"/>
      <c r="CL82" s="66">
        <f t="shared" si="438"/>
        <v>0</v>
      </c>
      <c r="CM82" s="67">
        <f t="shared" si="439"/>
        <v>0</v>
      </c>
      <c r="CN82" s="63"/>
      <c r="CO82" s="64"/>
      <c r="CP82" s="65"/>
      <c r="CQ82" s="66">
        <f t="shared" si="440"/>
        <v>0</v>
      </c>
      <c r="CR82" s="67">
        <f t="shared" si="441"/>
        <v>0</v>
      </c>
    </row>
    <row r="83" spans="1:96" s="4" customFormat="1" ht="15" thickBot="1">
      <c r="A83" s="76">
        <f>SUMIF($I$5:$JI$5,"QTY*Equipment",$I83:$JI83)</f>
        <v>0</v>
      </c>
      <c r="B83" s="77">
        <f>SUMIF($I$5:$JI$5,"QTY*Install",$I83:$JI83)</f>
        <v>0</v>
      </c>
      <c r="C83" s="78"/>
      <c r="D83" s="79" t="s">
        <v>455</v>
      </c>
      <c r="E83" s="80"/>
      <c r="F83" s="234"/>
      <c r="G83" s="63"/>
      <c r="H83" s="64"/>
      <c r="I83" s="65"/>
      <c r="J83" s="82">
        <f t="shared" si="442"/>
        <v>0</v>
      </c>
      <c r="K83" s="83">
        <f t="shared" si="443"/>
        <v>0</v>
      </c>
      <c r="L83" s="63"/>
      <c r="M83" s="64"/>
      <c r="N83" s="65"/>
      <c r="O83" s="82">
        <f t="shared" si="408"/>
        <v>0</v>
      </c>
      <c r="P83" s="83">
        <f t="shared" si="409"/>
        <v>0</v>
      </c>
      <c r="Q83" s="63"/>
      <c r="R83" s="64"/>
      <c r="S83" s="65"/>
      <c r="T83" s="82">
        <f t="shared" si="410"/>
        <v>0</v>
      </c>
      <c r="U83" s="83">
        <f t="shared" si="411"/>
        <v>0</v>
      </c>
      <c r="V83" s="63"/>
      <c r="W83" s="64"/>
      <c r="X83" s="65"/>
      <c r="Y83" s="82">
        <f t="shared" si="412"/>
        <v>0</v>
      </c>
      <c r="Z83" s="83">
        <f t="shared" si="413"/>
        <v>0</v>
      </c>
      <c r="AA83" s="63"/>
      <c r="AB83" s="64"/>
      <c r="AC83" s="65"/>
      <c r="AD83" s="82">
        <f t="shared" si="414"/>
        <v>0</v>
      </c>
      <c r="AE83" s="83">
        <f t="shared" si="415"/>
        <v>0</v>
      </c>
      <c r="AF83" s="63"/>
      <c r="AG83" s="64"/>
      <c r="AH83" s="65"/>
      <c r="AI83" s="82">
        <f t="shared" si="416"/>
        <v>0</v>
      </c>
      <c r="AJ83" s="83">
        <f t="shared" si="417"/>
        <v>0</v>
      </c>
      <c r="AK83" s="63"/>
      <c r="AL83" s="64"/>
      <c r="AM83" s="65"/>
      <c r="AN83" s="82">
        <f t="shared" si="418"/>
        <v>0</v>
      </c>
      <c r="AO83" s="83">
        <f t="shared" si="419"/>
        <v>0</v>
      </c>
      <c r="AP83" s="63"/>
      <c r="AQ83" s="64"/>
      <c r="AR83" s="65"/>
      <c r="AS83" s="82">
        <f t="shared" si="420"/>
        <v>0</v>
      </c>
      <c r="AT83" s="83">
        <f t="shared" si="421"/>
        <v>0</v>
      </c>
      <c r="AU83" s="63"/>
      <c r="AV83" s="64"/>
      <c r="AW83" s="65"/>
      <c r="AX83" s="82">
        <f t="shared" si="422"/>
        <v>0</v>
      </c>
      <c r="AY83" s="83">
        <f t="shared" si="423"/>
        <v>0</v>
      </c>
      <c r="AZ83" s="63"/>
      <c r="BA83" s="64"/>
      <c r="BB83" s="65"/>
      <c r="BC83" s="82">
        <f t="shared" si="424"/>
        <v>0</v>
      </c>
      <c r="BD83" s="83">
        <f t="shared" si="425"/>
        <v>0</v>
      </c>
      <c r="BE83" s="63"/>
      <c r="BF83" s="64"/>
      <c r="BG83" s="65"/>
      <c r="BH83" s="82">
        <f t="shared" si="426"/>
        <v>0</v>
      </c>
      <c r="BI83" s="83">
        <f t="shared" si="427"/>
        <v>0</v>
      </c>
      <c r="BJ83" s="63"/>
      <c r="BK83" s="64"/>
      <c r="BL83" s="65"/>
      <c r="BM83" s="82">
        <f t="shared" si="428"/>
        <v>0</v>
      </c>
      <c r="BN83" s="83">
        <f t="shared" si="429"/>
        <v>0</v>
      </c>
      <c r="BO83" s="63"/>
      <c r="BP83" s="64"/>
      <c r="BQ83" s="65"/>
      <c r="BR83" s="82">
        <f t="shared" si="430"/>
        <v>0</v>
      </c>
      <c r="BS83" s="83">
        <f t="shared" si="431"/>
        <v>0</v>
      </c>
      <c r="BT83" s="63"/>
      <c r="BU83" s="64"/>
      <c r="BV83" s="65"/>
      <c r="BW83" s="82">
        <f t="shared" si="432"/>
        <v>0</v>
      </c>
      <c r="BX83" s="83">
        <f t="shared" si="433"/>
        <v>0</v>
      </c>
      <c r="BY83" s="63"/>
      <c r="BZ83" s="64"/>
      <c r="CA83" s="65"/>
      <c r="CB83" s="82">
        <f t="shared" si="434"/>
        <v>0</v>
      </c>
      <c r="CC83" s="83">
        <f t="shared" si="435"/>
        <v>0</v>
      </c>
      <c r="CD83" s="63"/>
      <c r="CE83" s="64"/>
      <c r="CF83" s="65"/>
      <c r="CG83" s="82">
        <f t="shared" si="436"/>
        <v>0</v>
      </c>
      <c r="CH83" s="83">
        <f t="shared" si="437"/>
        <v>0</v>
      </c>
      <c r="CI83" s="63"/>
      <c r="CJ83" s="64"/>
      <c r="CK83" s="65"/>
      <c r="CL83" s="82">
        <f t="shared" si="438"/>
        <v>0</v>
      </c>
      <c r="CM83" s="83">
        <f t="shared" si="439"/>
        <v>0</v>
      </c>
      <c r="CN83" s="63"/>
      <c r="CO83" s="64"/>
      <c r="CP83" s="65"/>
      <c r="CQ83" s="82">
        <f t="shared" si="440"/>
        <v>0</v>
      </c>
      <c r="CR83" s="83">
        <f t="shared" si="441"/>
        <v>0</v>
      </c>
    </row>
  </sheetData>
  <mergeCells count="23">
    <mergeCell ref="A1:C1"/>
    <mergeCell ref="BO4:BS4"/>
    <mergeCell ref="BT4:BX4"/>
    <mergeCell ref="BY4:CC4"/>
    <mergeCell ref="CD4:CH4"/>
    <mergeCell ref="D2:E2"/>
    <mergeCell ref="D3:E3"/>
    <mergeCell ref="F4:F5"/>
    <mergeCell ref="V4:Z4"/>
    <mergeCell ref="AA4:AE4"/>
    <mergeCell ref="AF4:AJ4"/>
    <mergeCell ref="Q4:U4"/>
    <mergeCell ref="G4:K4"/>
    <mergeCell ref="L4:P4"/>
    <mergeCell ref="D1:E1"/>
    <mergeCell ref="CI4:CM4"/>
    <mergeCell ref="CN4:CR4"/>
    <mergeCell ref="AK4:AO4"/>
    <mergeCell ref="AP4:AT4"/>
    <mergeCell ref="AU4:AY4"/>
    <mergeCell ref="AZ4:BD4"/>
    <mergeCell ref="BE4:BI4"/>
    <mergeCell ref="BJ4:BN4"/>
  </mergeCells>
  <hyperlinks>
    <hyperlink ref="A2" location="'Project Summation'!A1" display="'Project Summation'!A1" xr:uid="{356C8549-9BBE-41E8-93B9-D6FF975698B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76B2-6E5C-4D84-A4D1-4E8A978412B5}">
  <dimension ref="A1:CR91"/>
  <sheetViews>
    <sheetView zoomScaleNormal="100" workbookViewId="0">
      <pane xSplit="5" ySplit="6" topLeftCell="F7" activePane="bottomRight" state="frozen"/>
      <selection activeCell="E10" sqref="E10"/>
      <selection pane="topRight" activeCell="E10" sqref="E10"/>
      <selection pane="bottomLeft" activeCell="E10" sqref="E10"/>
      <selection pane="bottomRight" activeCell="D1" sqref="D1:E1"/>
    </sheetView>
  </sheetViews>
  <sheetFormatPr baseColWidth="10" defaultColWidth="10.83203125" defaultRowHeight="14"/>
  <cols>
    <col min="1" max="2" width="19.33203125" style="4" customWidth="1"/>
    <col min="3" max="3" width="10" style="109" customWidth="1"/>
    <col min="4" max="4" width="8.5" style="4" customWidth="1"/>
    <col min="5" max="5" width="55.1640625" style="4" customWidth="1"/>
    <col min="6" max="6" width="37.1640625" style="173" customWidth="1"/>
    <col min="7" max="8" width="19.33203125" style="9" customWidth="1"/>
    <col min="9" max="9" width="7.1640625" style="9" customWidth="1"/>
    <col min="10" max="13" width="19.33203125" style="9" customWidth="1"/>
    <col min="14" max="14" width="7.1640625" style="9" customWidth="1"/>
    <col min="15" max="18" width="19.33203125" style="9" customWidth="1"/>
    <col min="19" max="19" width="7.1640625" style="9" customWidth="1"/>
    <col min="20" max="23" width="19.33203125" style="9" customWidth="1"/>
    <col min="24" max="24" width="7.1640625" style="9" customWidth="1"/>
    <col min="25" max="28" width="19.33203125" style="9" customWidth="1"/>
    <col min="29" max="29" width="7.1640625" style="9" customWidth="1"/>
    <col min="30" max="33" width="19.33203125" style="9" customWidth="1"/>
    <col min="34" max="34" width="7.1640625" style="9" customWidth="1"/>
    <col min="35" max="38" width="19.33203125" style="9" customWidth="1"/>
    <col min="39" max="39" width="7.1640625" style="9" customWidth="1"/>
    <col min="40" max="43" width="19.33203125" style="9" customWidth="1"/>
    <col min="44" max="44" width="7.83203125" style="9" customWidth="1"/>
    <col min="45" max="46" width="19.33203125" style="9" customWidth="1"/>
    <col min="47" max="48" width="19.33203125" style="4" customWidth="1"/>
    <col min="49" max="49" width="7.83203125" style="4" customWidth="1"/>
    <col min="50" max="53" width="19.33203125" style="4" customWidth="1"/>
    <col min="54" max="54" width="7.83203125" style="4" customWidth="1"/>
    <col min="55" max="58" width="19.33203125" style="4" customWidth="1"/>
    <col min="59" max="59" width="7.1640625" style="4" customWidth="1"/>
    <col min="60" max="63" width="19.33203125" style="4" customWidth="1"/>
    <col min="64" max="64" width="7.1640625" style="4" customWidth="1"/>
    <col min="65" max="68" width="19.33203125" style="4" customWidth="1"/>
    <col min="69" max="69" width="7.1640625" style="4" customWidth="1"/>
    <col min="70" max="73" width="19.33203125" style="4" customWidth="1"/>
    <col min="74" max="74" width="7.1640625" style="4" customWidth="1"/>
    <col min="75" max="78" width="19.33203125" style="4" customWidth="1"/>
    <col min="79" max="79" width="7.1640625" style="4" customWidth="1"/>
    <col min="80" max="83" width="19.33203125" style="4" customWidth="1"/>
    <col min="84" max="84" width="7.1640625" style="4" customWidth="1"/>
    <col min="85" max="88" width="19.33203125" style="4" customWidth="1"/>
    <col min="89" max="89" width="7.1640625" style="4" customWidth="1"/>
    <col min="90" max="93" width="19.33203125" style="4" customWidth="1"/>
    <col min="94" max="94" width="7.1640625" style="4" customWidth="1"/>
    <col min="95" max="96" width="19.33203125" style="4" customWidth="1"/>
    <col min="97" max="217" width="10.83203125" style="4"/>
    <col min="218" max="219" width="19.33203125" style="4" customWidth="1"/>
    <col min="220" max="220" width="10" style="4" customWidth="1"/>
    <col min="221" max="221" width="8.5" style="4" customWidth="1"/>
    <col min="222" max="223" width="52.33203125" style="4" customWidth="1"/>
    <col min="224" max="225" width="19.33203125" style="4" customWidth="1"/>
    <col min="226" max="226" width="7.1640625" style="4" customWidth="1"/>
    <col min="227" max="230" width="19.33203125" style="4" customWidth="1"/>
    <col min="231" max="231" width="7.1640625" style="4" customWidth="1"/>
    <col min="232" max="235" width="19.33203125" style="4" customWidth="1"/>
    <col min="236" max="236" width="7.1640625" style="4" customWidth="1"/>
    <col min="237" max="240" width="19.33203125" style="4" customWidth="1"/>
    <col min="241" max="241" width="7.1640625" style="4" customWidth="1"/>
    <col min="242" max="245" width="19.33203125" style="4" customWidth="1"/>
    <col min="246" max="246" width="7.1640625" style="4" customWidth="1"/>
    <col min="247" max="250" width="19.33203125" style="4" customWidth="1"/>
    <col min="251" max="251" width="7.1640625" style="4" customWidth="1"/>
    <col min="252" max="255" width="19.33203125" style="4" customWidth="1"/>
    <col min="256" max="256" width="7.1640625" style="4" customWidth="1"/>
    <col min="257" max="260" width="19.33203125" style="4" customWidth="1"/>
    <col min="261" max="261" width="7.1640625" style="4" customWidth="1"/>
    <col min="262" max="265" width="19.33203125" style="4" customWidth="1"/>
    <col min="266" max="266" width="7.1640625" style="4" customWidth="1"/>
    <col min="267" max="270" width="19.33203125" style="4" customWidth="1"/>
    <col min="271" max="271" width="7.1640625" style="4" customWidth="1"/>
    <col min="272" max="275" width="19.33203125" style="4" customWidth="1"/>
    <col min="276" max="276" width="7.1640625" style="4" customWidth="1"/>
    <col min="277" max="280" width="19.33203125" style="4" customWidth="1"/>
    <col min="281" max="281" width="7.1640625" style="4" customWidth="1"/>
    <col min="282" max="285" width="19.33203125" style="4" customWidth="1"/>
    <col min="286" max="286" width="7.1640625" style="4" customWidth="1"/>
    <col min="287" max="290" width="19.33203125" style="4" customWidth="1"/>
    <col min="291" max="291" width="7.1640625" style="4" customWidth="1"/>
    <col min="292" max="295" width="19.33203125" style="4" customWidth="1"/>
    <col min="296" max="296" width="7.1640625" style="4" customWidth="1"/>
    <col min="297" max="298" width="19.33203125" style="4" customWidth="1"/>
    <col min="299" max="473" width="10.83203125" style="4"/>
    <col min="474" max="475" width="19.33203125" style="4" customWidth="1"/>
    <col min="476" max="476" width="10" style="4" customWidth="1"/>
    <col min="477" max="477" width="8.5" style="4" customWidth="1"/>
    <col min="478" max="479" width="52.33203125" style="4" customWidth="1"/>
    <col min="480" max="481" width="19.33203125" style="4" customWidth="1"/>
    <col min="482" max="482" width="7.1640625" style="4" customWidth="1"/>
    <col min="483" max="486" width="19.33203125" style="4" customWidth="1"/>
    <col min="487" max="487" width="7.1640625" style="4" customWidth="1"/>
    <col min="488" max="491" width="19.33203125" style="4" customWidth="1"/>
    <col min="492" max="492" width="7.1640625" style="4" customWidth="1"/>
    <col min="493" max="496" width="19.33203125" style="4" customWidth="1"/>
    <col min="497" max="497" width="7.1640625" style="4" customWidth="1"/>
    <col min="498" max="501" width="19.33203125" style="4" customWidth="1"/>
    <col min="502" max="502" width="7.1640625" style="4" customWidth="1"/>
    <col min="503" max="506" width="19.33203125" style="4" customWidth="1"/>
    <col min="507" max="507" width="7.1640625" style="4" customWidth="1"/>
    <col min="508" max="511" width="19.33203125" style="4" customWidth="1"/>
    <col min="512" max="512" width="7.1640625" style="4" customWidth="1"/>
    <col min="513" max="516" width="19.33203125" style="4" customWidth="1"/>
    <col min="517" max="517" width="7.1640625" style="4" customWidth="1"/>
    <col min="518" max="521" width="19.33203125" style="4" customWidth="1"/>
    <col min="522" max="522" width="7.1640625" style="4" customWidth="1"/>
    <col min="523" max="526" width="19.33203125" style="4" customWidth="1"/>
    <col min="527" max="527" width="7.1640625" style="4" customWidth="1"/>
    <col min="528" max="531" width="19.33203125" style="4" customWidth="1"/>
    <col min="532" max="532" width="7.1640625" style="4" customWidth="1"/>
    <col min="533" max="536" width="19.33203125" style="4" customWidth="1"/>
    <col min="537" max="537" width="7.1640625" style="4" customWidth="1"/>
    <col min="538" max="541" width="19.33203125" style="4" customWidth="1"/>
    <col min="542" max="542" width="7.1640625" style="4" customWidth="1"/>
    <col min="543" max="546" width="19.33203125" style="4" customWidth="1"/>
    <col min="547" max="547" width="7.1640625" style="4" customWidth="1"/>
    <col min="548" max="551" width="19.33203125" style="4" customWidth="1"/>
    <col min="552" max="552" width="7.1640625" style="4" customWidth="1"/>
    <col min="553" max="554" width="19.33203125" style="4" customWidth="1"/>
    <col min="555" max="729" width="10.83203125" style="4"/>
    <col min="730" max="731" width="19.33203125" style="4" customWidth="1"/>
    <col min="732" max="732" width="10" style="4" customWidth="1"/>
    <col min="733" max="733" width="8.5" style="4" customWidth="1"/>
    <col min="734" max="735" width="52.33203125" style="4" customWidth="1"/>
    <col min="736" max="737" width="19.33203125" style="4" customWidth="1"/>
    <col min="738" max="738" width="7.1640625" style="4" customWidth="1"/>
    <col min="739" max="742" width="19.33203125" style="4" customWidth="1"/>
    <col min="743" max="743" width="7.1640625" style="4" customWidth="1"/>
    <col min="744" max="747" width="19.33203125" style="4" customWidth="1"/>
    <col min="748" max="748" width="7.1640625" style="4" customWidth="1"/>
    <col min="749" max="752" width="19.33203125" style="4" customWidth="1"/>
    <col min="753" max="753" width="7.1640625" style="4" customWidth="1"/>
    <col min="754" max="757" width="19.33203125" style="4" customWidth="1"/>
    <col min="758" max="758" width="7.1640625" style="4" customWidth="1"/>
    <col min="759" max="762" width="19.33203125" style="4" customWidth="1"/>
    <col min="763" max="763" width="7.1640625" style="4" customWidth="1"/>
    <col min="764" max="767" width="19.33203125" style="4" customWidth="1"/>
    <col min="768" max="768" width="7.1640625" style="4" customWidth="1"/>
    <col min="769" max="772" width="19.33203125" style="4" customWidth="1"/>
    <col min="773" max="773" width="7.1640625" style="4" customWidth="1"/>
    <col min="774" max="777" width="19.33203125" style="4" customWidth="1"/>
    <col min="778" max="778" width="7.1640625" style="4" customWidth="1"/>
    <col min="779" max="782" width="19.33203125" style="4" customWidth="1"/>
    <col min="783" max="783" width="7.1640625" style="4" customWidth="1"/>
    <col min="784" max="787" width="19.33203125" style="4" customWidth="1"/>
    <col min="788" max="788" width="7.1640625" style="4" customWidth="1"/>
    <col min="789" max="792" width="19.33203125" style="4" customWidth="1"/>
    <col min="793" max="793" width="7.1640625" style="4" customWidth="1"/>
    <col min="794" max="797" width="19.33203125" style="4" customWidth="1"/>
    <col min="798" max="798" width="7.1640625" style="4" customWidth="1"/>
    <col min="799" max="802" width="19.33203125" style="4" customWidth="1"/>
    <col min="803" max="803" width="7.1640625" style="4" customWidth="1"/>
    <col min="804" max="807" width="19.33203125" style="4" customWidth="1"/>
    <col min="808" max="808" width="7.1640625" style="4" customWidth="1"/>
    <col min="809" max="810" width="19.33203125" style="4" customWidth="1"/>
    <col min="811" max="985" width="10.83203125" style="4"/>
    <col min="986" max="987" width="19.33203125" style="4" customWidth="1"/>
    <col min="988" max="988" width="10" style="4" customWidth="1"/>
    <col min="989" max="989" width="8.5" style="4" customWidth="1"/>
    <col min="990" max="991" width="52.33203125" style="4" customWidth="1"/>
    <col min="992" max="993" width="19.33203125" style="4" customWidth="1"/>
    <col min="994" max="994" width="7.1640625" style="4" customWidth="1"/>
    <col min="995" max="998" width="19.33203125" style="4" customWidth="1"/>
    <col min="999" max="999" width="7.1640625" style="4" customWidth="1"/>
    <col min="1000" max="1003" width="19.33203125" style="4" customWidth="1"/>
    <col min="1004" max="1004" width="7.1640625" style="4" customWidth="1"/>
    <col min="1005" max="1008" width="19.33203125" style="4" customWidth="1"/>
    <col min="1009" max="1009" width="7.1640625" style="4" customWidth="1"/>
    <col min="1010" max="1013" width="19.33203125" style="4" customWidth="1"/>
    <col min="1014" max="1014" width="7.1640625" style="4" customWidth="1"/>
    <col min="1015" max="1018" width="19.33203125" style="4" customWidth="1"/>
    <col min="1019" max="1019" width="7.1640625" style="4" customWidth="1"/>
    <col min="1020" max="1023" width="19.33203125" style="4" customWidth="1"/>
    <col min="1024" max="1024" width="7.1640625" style="4" customWidth="1"/>
    <col min="1025" max="1028" width="19.33203125" style="4" customWidth="1"/>
    <col min="1029" max="1029" width="7.1640625" style="4" customWidth="1"/>
    <col min="1030" max="1033" width="19.33203125" style="4" customWidth="1"/>
    <col min="1034" max="1034" width="7.1640625" style="4" customWidth="1"/>
    <col min="1035" max="1038" width="19.33203125" style="4" customWidth="1"/>
    <col min="1039" max="1039" width="7.1640625" style="4" customWidth="1"/>
    <col min="1040" max="1043" width="19.33203125" style="4" customWidth="1"/>
    <col min="1044" max="1044" width="7.1640625" style="4" customWidth="1"/>
    <col min="1045" max="1048" width="19.33203125" style="4" customWidth="1"/>
    <col min="1049" max="1049" width="7.1640625" style="4" customWidth="1"/>
    <col min="1050" max="1053" width="19.33203125" style="4" customWidth="1"/>
    <col min="1054" max="1054" width="7.1640625" style="4" customWidth="1"/>
    <col min="1055" max="1058" width="19.33203125" style="4" customWidth="1"/>
    <col min="1059" max="1059" width="7.1640625" style="4" customWidth="1"/>
    <col min="1060" max="1063" width="19.33203125" style="4" customWidth="1"/>
    <col min="1064" max="1064" width="7.1640625" style="4" customWidth="1"/>
    <col min="1065" max="1066" width="19.33203125" style="4" customWidth="1"/>
    <col min="1067" max="1241" width="10.83203125" style="4"/>
    <col min="1242" max="1243" width="19.33203125" style="4" customWidth="1"/>
    <col min="1244" max="1244" width="10" style="4" customWidth="1"/>
    <col min="1245" max="1245" width="8.5" style="4" customWidth="1"/>
    <col min="1246" max="1247" width="52.33203125" style="4" customWidth="1"/>
    <col min="1248" max="1249" width="19.33203125" style="4" customWidth="1"/>
    <col min="1250" max="1250" width="7.1640625" style="4" customWidth="1"/>
    <col min="1251" max="1254" width="19.33203125" style="4" customWidth="1"/>
    <col min="1255" max="1255" width="7.1640625" style="4" customWidth="1"/>
    <col min="1256" max="1259" width="19.33203125" style="4" customWidth="1"/>
    <col min="1260" max="1260" width="7.1640625" style="4" customWidth="1"/>
    <col min="1261" max="1264" width="19.33203125" style="4" customWidth="1"/>
    <col min="1265" max="1265" width="7.1640625" style="4" customWidth="1"/>
    <col min="1266" max="1269" width="19.33203125" style="4" customWidth="1"/>
    <col min="1270" max="1270" width="7.1640625" style="4" customWidth="1"/>
    <col min="1271" max="1274" width="19.33203125" style="4" customWidth="1"/>
    <col min="1275" max="1275" width="7.1640625" style="4" customWidth="1"/>
    <col min="1276" max="1279" width="19.33203125" style="4" customWidth="1"/>
    <col min="1280" max="1280" width="7.1640625" style="4" customWidth="1"/>
    <col min="1281" max="1284" width="19.33203125" style="4" customWidth="1"/>
    <col min="1285" max="1285" width="7.1640625" style="4" customWidth="1"/>
    <col min="1286" max="1289" width="19.33203125" style="4" customWidth="1"/>
    <col min="1290" max="1290" width="7.1640625" style="4" customWidth="1"/>
    <col min="1291" max="1294" width="19.33203125" style="4" customWidth="1"/>
    <col min="1295" max="1295" width="7.1640625" style="4" customWidth="1"/>
    <col min="1296" max="1299" width="19.33203125" style="4" customWidth="1"/>
    <col min="1300" max="1300" width="7.1640625" style="4" customWidth="1"/>
    <col min="1301" max="1304" width="19.33203125" style="4" customWidth="1"/>
    <col min="1305" max="1305" width="7.1640625" style="4" customWidth="1"/>
    <col min="1306" max="1309" width="19.33203125" style="4" customWidth="1"/>
    <col min="1310" max="1310" width="7.1640625" style="4" customWidth="1"/>
    <col min="1311" max="1314" width="19.33203125" style="4" customWidth="1"/>
    <col min="1315" max="1315" width="7.1640625" style="4" customWidth="1"/>
    <col min="1316" max="1319" width="19.33203125" style="4" customWidth="1"/>
    <col min="1320" max="1320" width="7.1640625" style="4" customWidth="1"/>
    <col min="1321" max="1322" width="19.33203125" style="4" customWidth="1"/>
    <col min="1323" max="1497" width="10.83203125" style="4"/>
    <col min="1498" max="1499" width="19.33203125" style="4" customWidth="1"/>
    <col min="1500" max="1500" width="10" style="4" customWidth="1"/>
    <col min="1501" max="1501" width="8.5" style="4" customWidth="1"/>
    <col min="1502" max="1503" width="52.33203125" style="4" customWidth="1"/>
    <col min="1504" max="1505" width="19.33203125" style="4" customWidth="1"/>
    <col min="1506" max="1506" width="7.1640625" style="4" customWidth="1"/>
    <col min="1507" max="1510" width="19.33203125" style="4" customWidth="1"/>
    <col min="1511" max="1511" width="7.1640625" style="4" customWidth="1"/>
    <col min="1512" max="1515" width="19.33203125" style="4" customWidth="1"/>
    <col min="1516" max="1516" width="7.1640625" style="4" customWidth="1"/>
    <col min="1517" max="1520" width="19.33203125" style="4" customWidth="1"/>
    <col min="1521" max="1521" width="7.1640625" style="4" customWidth="1"/>
    <col min="1522" max="1525" width="19.33203125" style="4" customWidth="1"/>
    <col min="1526" max="1526" width="7.1640625" style="4" customWidth="1"/>
    <col min="1527" max="1530" width="19.33203125" style="4" customWidth="1"/>
    <col min="1531" max="1531" width="7.1640625" style="4" customWidth="1"/>
    <col min="1532" max="1535" width="19.33203125" style="4" customWidth="1"/>
    <col min="1536" max="1536" width="7.1640625" style="4" customWidth="1"/>
    <col min="1537" max="1540" width="19.33203125" style="4" customWidth="1"/>
    <col min="1541" max="1541" width="7.1640625" style="4" customWidth="1"/>
    <col min="1542" max="1545" width="19.33203125" style="4" customWidth="1"/>
    <col min="1546" max="1546" width="7.1640625" style="4" customWidth="1"/>
    <col min="1547" max="1550" width="19.33203125" style="4" customWidth="1"/>
    <col min="1551" max="1551" width="7.1640625" style="4" customWidth="1"/>
    <col min="1552" max="1555" width="19.33203125" style="4" customWidth="1"/>
    <col min="1556" max="1556" width="7.1640625" style="4" customWidth="1"/>
    <col min="1557" max="1560" width="19.33203125" style="4" customWidth="1"/>
    <col min="1561" max="1561" width="7.1640625" style="4" customWidth="1"/>
    <col min="1562" max="1565" width="19.33203125" style="4" customWidth="1"/>
    <col min="1566" max="1566" width="7.1640625" style="4" customWidth="1"/>
    <col min="1567" max="1570" width="19.33203125" style="4" customWidth="1"/>
    <col min="1571" max="1571" width="7.1640625" style="4" customWidth="1"/>
    <col min="1572" max="1575" width="19.33203125" style="4" customWidth="1"/>
    <col min="1576" max="1576" width="7.1640625" style="4" customWidth="1"/>
    <col min="1577" max="1578" width="19.33203125" style="4" customWidth="1"/>
    <col min="1579" max="1753" width="10.83203125" style="4"/>
    <col min="1754" max="1755" width="19.33203125" style="4" customWidth="1"/>
    <col min="1756" max="1756" width="10" style="4" customWidth="1"/>
    <col min="1757" max="1757" width="8.5" style="4" customWidth="1"/>
    <col min="1758" max="1759" width="52.33203125" style="4" customWidth="1"/>
    <col min="1760" max="1761" width="19.33203125" style="4" customWidth="1"/>
    <col min="1762" max="1762" width="7.1640625" style="4" customWidth="1"/>
    <col min="1763" max="1766" width="19.33203125" style="4" customWidth="1"/>
    <col min="1767" max="1767" width="7.1640625" style="4" customWidth="1"/>
    <col min="1768" max="1771" width="19.33203125" style="4" customWidth="1"/>
    <col min="1772" max="1772" width="7.1640625" style="4" customWidth="1"/>
    <col min="1773" max="1776" width="19.33203125" style="4" customWidth="1"/>
    <col min="1777" max="1777" width="7.1640625" style="4" customWidth="1"/>
    <col min="1778" max="1781" width="19.33203125" style="4" customWidth="1"/>
    <col min="1782" max="1782" width="7.1640625" style="4" customWidth="1"/>
    <col min="1783" max="1786" width="19.33203125" style="4" customWidth="1"/>
    <col min="1787" max="1787" width="7.1640625" style="4" customWidth="1"/>
    <col min="1788" max="1791" width="19.33203125" style="4" customWidth="1"/>
    <col min="1792" max="1792" width="7.1640625" style="4" customWidth="1"/>
    <col min="1793" max="1796" width="19.33203125" style="4" customWidth="1"/>
    <col min="1797" max="1797" width="7.1640625" style="4" customWidth="1"/>
    <col min="1798" max="1801" width="19.33203125" style="4" customWidth="1"/>
    <col min="1802" max="1802" width="7.1640625" style="4" customWidth="1"/>
    <col min="1803" max="1806" width="19.33203125" style="4" customWidth="1"/>
    <col min="1807" max="1807" width="7.1640625" style="4" customWidth="1"/>
    <col min="1808" max="1811" width="19.33203125" style="4" customWidth="1"/>
    <col min="1812" max="1812" width="7.1640625" style="4" customWidth="1"/>
    <col min="1813" max="1816" width="19.33203125" style="4" customWidth="1"/>
    <col min="1817" max="1817" width="7.1640625" style="4" customWidth="1"/>
    <col min="1818" max="1821" width="19.33203125" style="4" customWidth="1"/>
    <col min="1822" max="1822" width="7.1640625" style="4" customWidth="1"/>
    <col min="1823" max="1826" width="19.33203125" style="4" customWidth="1"/>
    <col min="1827" max="1827" width="7.1640625" style="4" customWidth="1"/>
    <col min="1828" max="1831" width="19.33203125" style="4" customWidth="1"/>
    <col min="1832" max="1832" width="7.1640625" style="4" customWidth="1"/>
    <col min="1833" max="1834" width="19.33203125" style="4" customWidth="1"/>
    <col min="1835" max="2009" width="10.83203125" style="4"/>
    <col min="2010" max="2011" width="19.33203125" style="4" customWidth="1"/>
    <col min="2012" max="2012" width="10" style="4" customWidth="1"/>
    <col min="2013" max="2013" width="8.5" style="4" customWidth="1"/>
    <col min="2014" max="2015" width="52.33203125" style="4" customWidth="1"/>
    <col min="2016" max="2017" width="19.33203125" style="4" customWidth="1"/>
    <col min="2018" max="2018" width="7.1640625" style="4" customWidth="1"/>
    <col min="2019" max="2022" width="19.33203125" style="4" customWidth="1"/>
    <col min="2023" max="2023" width="7.1640625" style="4" customWidth="1"/>
    <col min="2024" max="2027" width="19.33203125" style="4" customWidth="1"/>
    <col min="2028" max="2028" width="7.1640625" style="4" customWidth="1"/>
    <col min="2029" max="2032" width="19.33203125" style="4" customWidth="1"/>
    <col min="2033" max="2033" width="7.1640625" style="4" customWidth="1"/>
    <col min="2034" max="2037" width="19.33203125" style="4" customWidth="1"/>
    <col min="2038" max="2038" width="7.1640625" style="4" customWidth="1"/>
    <col min="2039" max="2042" width="19.33203125" style="4" customWidth="1"/>
    <col min="2043" max="2043" width="7.1640625" style="4" customWidth="1"/>
    <col min="2044" max="2047" width="19.33203125" style="4" customWidth="1"/>
    <col min="2048" max="2048" width="7.1640625" style="4" customWidth="1"/>
    <col min="2049" max="2052" width="19.33203125" style="4" customWidth="1"/>
    <col min="2053" max="2053" width="7.1640625" style="4" customWidth="1"/>
    <col min="2054" max="2057" width="19.33203125" style="4" customWidth="1"/>
    <col min="2058" max="2058" width="7.1640625" style="4" customWidth="1"/>
    <col min="2059" max="2062" width="19.33203125" style="4" customWidth="1"/>
    <col min="2063" max="2063" width="7.1640625" style="4" customWidth="1"/>
    <col min="2064" max="2067" width="19.33203125" style="4" customWidth="1"/>
    <col min="2068" max="2068" width="7.1640625" style="4" customWidth="1"/>
    <col min="2069" max="2072" width="19.33203125" style="4" customWidth="1"/>
    <col min="2073" max="2073" width="7.1640625" style="4" customWidth="1"/>
    <col min="2074" max="2077" width="19.33203125" style="4" customWidth="1"/>
    <col min="2078" max="2078" width="7.1640625" style="4" customWidth="1"/>
    <col min="2079" max="2082" width="19.33203125" style="4" customWidth="1"/>
    <col min="2083" max="2083" width="7.1640625" style="4" customWidth="1"/>
    <col min="2084" max="2087" width="19.33203125" style="4" customWidth="1"/>
    <col min="2088" max="2088" width="7.1640625" style="4" customWidth="1"/>
    <col min="2089" max="2090" width="19.33203125" style="4" customWidth="1"/>
    <col min="2091" max="2265" width="10.83203125" style="4"/>
    <col min="2266" max="2267" width="19.33203125" style="4" customWidth="1"/>
    <col min="2268" max="2268" width="10" style="4" customWidth="1"/>
    <col min="2269" max="2269" width="8.5" style="4" customWidth="1"/>
    <col min="2270" max="2271" width="52.33203125" style="4" customWidth="1"/>
    <col min="2272" max="2273" width="19.33203125" style="4" customWidth="1"/>
    <col min="2274" max="2274" width="7.1640625" style="4" customWidth="1"/>
    <col min="2275" max="2278" width="19.33203125" style="4" customWidth="1"/>
    <col min="2279" max="2279" width="7.1640625" style="4" customWidth="1"/>
    <col min="2280" max="2283" width="19.33203125" style="4" customWidth="1"/>
    <col min="2284" max="2284" width="7.1640625" style="4" customWidth="1"/>
    <col min="2285" max="2288" width="19.33203125" style="4" customWidth="1"/>
    <col min="2289" max="2289" width="7.1640625" style="4" customWidth="1"/>
    <col min="2290" max="2293" width="19.33203125" style="4" customWidth="1"/>
    <col min="2294" max="2294" width="7.1640625" style="4" customWidth="1"/>
    <col min="2295" max="2298" width="19.33203125" style="4" customWidth="1"/>
    <col min="2299" max="2299" width="7.1640625" style="4" customWidth="1"/>
    <col min="2300" max="2303" width="19.33203125" style="4" customWidth="1"/>
    <col min="2304" max="2304" width="7.1640625" style="4" customWidth="1"/>
    <col min="2305" max="2308" width="19.33203125" style="4" customWidth="1"/>
    <col min="2309" max="2309" width="7.1640625" style="4" customWidth="1"/>
    <col min="2310" max="2313" width="19.33203125" style="4" customWidth="1"/>
    <col min="2314" max="2314" width="7.1640625" style="4" customWidth="1"/>
    <col min="2315" max="2318" width="19.33203125" style="4" customWidth="1"/>
    <col min="2319" max="2319" width="7.1640625" style="4" customWidth="1"/>
    <col min="2320" max="2323" width="19.33203125" style="4" customWidth="1"/>
    <col min="2324" max="2324" width="7.1640625" style="4" customWidth="1"/>
    <col min="2325" max="2328" width="19.33203125" style="4" customWidth="1"/>
    <col min="2329" max="2329" width="7.1640625" style="4" customWidth="1"/>
    <col min="2330" max="2333" width="19.33203125" style="4" customWidth="1"/>
    <col min="2334" max="2334" width="7.1640625" style="4" customWidth="1"/>
    <col min="2335" max="2338" width="19.33203125" style="4" customWidth="1"/>
    <col min="2339" max="2339" width="7.1640625" style="4" customWidth="1"/>
    <col min="2340" max="2343" width="19.33203125" style="4" customWidth="1"/>
    <col min="2344" max="2344" width="7.1640625" style="4" customWidth="1"/>
    <col min="2345" max="2346" width="19.33203125" style="4" customWidth="1"/>
    <col min="2347" max="2521" width="10.83203125" style="4"/>
    <col min="2522" max="2523" width="19.33203125" style="4" customWidth="1"/>
    <col min="2524" max="2524" width="10" style="4" customWidth="1"/>
    <col min="2525" max="2525" width="8.5" style="4" customWidth="1"/>
    <col min="2526" max="2527" width="52.33203125" style="4" customWidth="1"/>
    <col min="2528" max="2529" width="19.33203125" style="4" customWidth="1"/>
    <col min="2530" max="2530" width="7.1640625" style="4" customWidth="1"/>
    <col min="2531" max="2534" width="19.33203125" style="4" customWidth="1"/>
    <col min="2535" max="2535" width="7.1640625" style="4" customWidth="1"/>
    <col min="2536" max="2539" width="19.33203125" style="4" customWidth="1"/>
    <col min="2540" max="2540" width="7.1640625" style="4" customWidth="1"/>
    <col min="2541" max="2544" width="19.33203125" style="4" customWidth="1"/>
    <col min="2545" max="2545" width="7.1640625" style="4" customWidth="1"/>
    <col min="2546" max="2549" width="19.33203125" style="4" customWidth="1"/>
    <col min="2550" max="2550" width="7.1640625" style="4" customWidth="1"/>
    <col min="2551" max="2554" width="19.33203125" style="4" customWidth="1"/>
    <col min="2555" max="2555" width="7.1640625" style="4" customWidth="1"/>
    <col min="2556" max="2559" width="19.33203125" style="4" customWidth="1"/>
    <col min="2560" max="2560" width="7.1640625" style="4" customWidth="1"/>
    <col min="2561" max="2564" width="19.33203125" style="4" customWidth="1"/>
    <col min="2565" max="2565" width="7.1640625" style="4" customWidth="1"/>
    <col min="2566" max="2569" width="19.33203125" style="4" customWidth="1"/>
    <col min="2570" max="2570" width="7.1640625" style="4" customWidth="1"/>
    <col min="2571" max="2574" width="19.33203125" style="4" customWidth="1"/>
    <col min="2575" max="2575" width="7.1640625" style="4" customWidth="1"/>
    <col min="2576" max="2579" width="19.33203125" style="4" customWidth="1"/>
    <col min="2580" max="2580" width="7.1640625" style="4" customWidth="1"/>
    <col min="2581" max="2584" width="19.33203125" style="4" customWidth="1"/>
    <col min="2585" max="2585" width="7.1640625" style="4" customWidth="1"/>
    <col min="2586" max="2589" width="19.33203125" style="4" customWidth="1"/>
    <col min="2590" max="2590" width="7.1640625" style="4" customWidth="1"/>
    <col min="2591" max="2594" width="19.33203125" style="4" customWidth="1"/>
    <col min="2595" max="2595" width="7.1640625" style="4" customWidth="1"/>
    <col min="2596" max="2599" width="19.33203125" style="4" customWidth="1"/>
    <col min="2600" max="2600" width="7.1640625" style="4" customWidth="1"/>
    <col min="2601" max="2602" width="19.33203125" style="4" customWidth="1"/>
    <col min="2603" max="2777" width="10.83203125" style="4"/>
    <col min="2778" max="2779" width="19.33203125" style="4" customWidth="1"/>
    <col min="2780" max="2780" width="10" style="4" customWidth="1"/>
    <col min="2781" max="2781" width="8.5" style="4" customWidth="1"/>
    <col min="2782" max="2783" width="52.33203125" style="4" customWidth="1"/>
    <col min="2784" max="2785" width="19.33203125" style="4" customWidth="1"/>
    <col min="2786" max="2786" width="7.1640625" style="4" customWidth="1"/>
    <col min="2787" max="2790" width="19.33203125" style="4" customWidth="1"/>
    <col min="2791" max="2791" width="7.1640625" style="4" customWidth="1"/>
    <col min="2792" max="2795" width="19.33203125" style="4" customWidth="1"/>
    <col min="2796" max="2796" width="7.1640625" style="4" customWidth="1"/>
    <col min="2797" max="2800" width="19.33203125" style="4" customWidth="1"/>
    <col min="2801" max="2801" width="7.1640625" style="4" customWidth="1"/>
    <col min="2802" max="2805" width="19.33203125" style="4" customWidth="1"/>
    <col min="2806" max="2806" width="7.1640625" style="4" customWidth="1"/>
    <col min="2807" max="2810" width="19.33203125" style="4" customWidth="1"/>
    <col min="2811" max="2811" width="7.1640625" style="4" customWidth="1"/>
    <col min="2812" max="2815" width="19.33203125" style="4" customWidth="1"/>
    <col min="2816" max="2816" width="7.1640625" style="4" customWidth="1"/>
    <col min="2817" max="2820" width="19.33203125" style="4" customWidth="1"/>
    <col min="2821" max="2821" width="7.1640625" style="4" customWidth="1"/>
    <col min="2822" max="2825" width="19.33203125" style="4" customWidth="1"/>
    <col min="2826" max="2826" width="7.1640625" style="4" customWidth="1"/>
    <col min="2827" max="2830" width="19.33203125" style="4" customWidth="1"/>
    <col min="2831" max="2831" width="7.1640625" style="4" customWidth="1"/>
    <col min="2832" max="2835" width="19.33203125" style="4" customWidth="1"/>
    <col min="2836" max="2836" width="7.1640625" style="4" customWidth="1"/>
    <col min="2837" max="2840" width="19.33203125" style="4" customWidth="1"/>
    <col min="2841" max="2841" width="7.1640625" style="4" customWidth="1"/>
    <col min="2842" max="2845" width="19.33203125" style="4" customWidth="1"/>
    <col min="2846" max="2846" width="7.1640625" style="4" customWidth="1"/>
    <col min="2847" max="2850" width="19.33203125" style="4" customWidth="1"/>
    <col min="2851" max="2851" width="7.1640625" style="4" customWidth="1"/>
    <col min="2852" max="2855" width="19.33203125" style="4" customWidth="1"/>
    <col min="2856" max="2856" width="7.1640625" style="4" customWidth="1"/>
    <col min="2857" max="2858" width="19.33203125" style="4" customWidth="1"/>
    <col min="2859" max="3033" width="10.83203125" style="4"/>
    <col min="3034" max="3035" width="19.33203125" style="4" customWidth="1"/>
    <col min="3036" max="3036" width="10" style="4" customWidth="1"/>
    <col min="3037" max="3037" width="8.5" style="4" customWidth="1"/>
    <col min="3038" max="3039" width="52.33203125" style="4" customWidth="1"/>
    <col min="3040" max="3041" width="19.33203125" style="4" customWidth="1"/>
    <col min="3042" max="3042" width="7.1640625" style="4" customWidth="1"/>
    <col min="3043" max="3046" width="19.33203125" style="4" customWidth="1"/>
    <col min="3047" max="3047" width="7.1640625" style="4" customWidth="1"/>
    <col min="3048" max="3051" width="19.33203125" style="4" customWidth="1"/>
    <col min="3052" max="3052" width="7.1640625" style="4" customWidth="1"/>
    <col min="3053" max="3056" width="19.33203125" style="4" customWidth="1"/>
    <col min="3057" max="3057" width="7.1640625" style="4" customWidth="1"/>
    <col min="3058" max="3061" width="19.33203125" style="4" customWidth="1"/>
    <col min="3062" max="3062" width="7.1640625" style="4" customWidth="1"/>
    <col min="3063" max="3066" width="19.33203125" style="4" customWidth="1"/>
    <col min="3067" max="3067" width="7.1640625" style="4" customWidth="1"/>
    <col min="3068" max="3071" width="19.33203125" style="4" customWidth="1"/>
    <col min="3072" max="3072" width="7.1640625" style="4" customWidth="1"/>
    <col min="3073" max="3076" width="19.33203125" style="4" customWidth="1"/>
    <col min="3077" max="3077" width="7.1640625" style="4" customWidth="1"/>
    <col min="3078" max="3081" width="19.33203125" style="4" customWidth="1"/>
    <col min="3082" max="3082" width="7.1640625" style="4" customWidth="1"/>
    <col min="3083" max="3086" width="19.33203125" style="4" customWidth="1"/>
    <col min="3087" max="3087" width="7.1640625" style="4" customWidth="1"/>
    <col min="3088" max="3091" width="19.33203125" style="4" customWidth="1"/>
    <col min="3092" max="3092" width="7.1640625" style="4" customWidth="1"/>
    <col min="3093" max="3096" width="19.33203125" style="4" customWidth="1"/>
    <col min="3097" max="3097" width="7.1640625" style="4" customWidth="1"/>
    <col min="3098" max="3101" width="19.33203125" style="4" customWidth="1"/>
    <col min="3102" max="3102" width="7.1640625" style="4" customWidth="1"/>
    <col min="3103" max="3106" width="19.33203125" style="4" customWidth="1"/>
    <col min="3107" max="3107" width="7.1640625" style="4" customWidth="1"/>
    <col min="3108" max="3111" width="19.33203125" style="4" customWidth="1"/>
    <col min="3112" max="3112" width="7.1640625" style="4" customWidth="1"/>
    <col min="3113" max="3114" width="19.33203125" style="4" customWidth="1"/>
    <col min="3115" max="3289" width="10.83203125" style="4"/>
    <col min="3290" max="3291" width="19.33203125" style="4" customWidth="1"/>
    <col min="3292" max="3292" width="10" style="4" customWidth="1"/>
    <col min="3293" max="3293" width="8.5" style="4" customWidth="1"/>
    <col min="3294" max="3295" width="52.33203125" style="4" customWidth="1"/>
    <col min="3296" max="3297" width="19.33203125" style="4" customWidth="1"/>
    <col min="3298" max="3298" width="7.1640625" style="4" customWidth="1"/>
    <col min="3299" max="3302" width="19.33203125" style="4" customWidth="1"/>
    <col min="3303" max="3303" width="7.1640625" style="4" customWidth="1"/>
    <col min="3304" max="3307" width="19.33203125" style="4" customWidth="1"/>
    <col min="3308" max="3308" width="7.1640625" style="4" customWidth="1"/>
    <col min="3309" max="3312" width="19.33203125" style="4" customWidth="1"/>
    <col min="3313" max="3313" width="7.1640625" style="4" customWidth="1"/>
    <col min="3314" max="3317" width="19.33203125" style="4" customWidth="1"/>
    <col min="3318" max="3318" width="7.1640625" style="4" customWidth="1"/>
    <col min="3319" max="3322" width="19.33203125" style="4" customWidth="1"/>
    <col min="3323" max="3323" width="7.1640625" style="4" customWidth="1"/>
    <col min="3324" max="3327" width="19.33203125" style="4" customWidth="1"/>
    <col min="3328" max="3328" width="7.1640625" style="4" customWidth="1"/>
    <col min="3329" max="3332" width="19.33203125" style="4" customWidth="1"/>
    <col min="3333" max="3333" width="7.1640625" style="4" customWidth="1"/>
    <col min="3334" max="3337" width="19.33203125" style="4" customWidth="1"/>
    <col min="3338" max="3338" width="7.1640625" style="4" customWidth="1"/>
    <col min="3339" max="3342" width="19.33203125" style="4" customWidth="1"/>
    <col min="3343" max="3343" width="7.1640625" style="4" customWidth="1"/>
    <col min="3344" max="3347" width="19.33203125" style="4" customWidth="1"/>
    <col min="3348" max="3348" width="7.1640625" style="4" customWidth="1"/>
    <col min="3349" max="3352" width="19.33203125" style="4" customWidth="1"/>
    <col min="3353" max="3353" width="7.1640625" style="4" customWidth="1"/>
    <col min="3354" max="3357" width="19.33203125" style="4" customWidth="1"/>
    <col min="3358" max="3358" width="7.1640625" style="4" customWidth="1"/>
    <col min="3359" max="3362" width="19.33203125" style="4" customWidth="1"/>
    <col min="3363" max="3363" width="7.1640625" style="4" customWidth="1"/>
    <col min="3364" max="3367" width="19.33203125" style="4" customWidth="1"/>
    <col min="3368" max="3368" width="7.1640625" style="4" customWidth="1"/>
    <col min="3369" max="3370" width="19.33203125" style="4" customWidth="1"/>
    <col min="3371" max="3545" width="10.83203125" style="4"/>
    <col min="3546" max="3547" width="19.33203125" style="4" customWidth="1"/>
    <col min="3548" max="3548" width="10" style="4" customWidth="1"/>
    <col min="3549" max="3549" width="8.5" style="4" customWidth="1"/>
    <col min="3550" max="3551" width="52.33203125" style="4" customWidth="1"/>
    <col min="3552" max="3553" width="19.33203125" style="4" customWidth="1"/>
    <col min="3554" max="3554" width="7.1640625" style="4" customWidth="1"/>
    <col min="3555" max="3558" width="19.33203125" style="4" customWidth="1"/>
    <col min="3559" max="3559" width="7.1640625" style="4" customWidth="1"/>
    <col min="3560" max="3563" width="19.33203125" style="4" customWidth="1"/>
    <col min="3564" max="3564" width="7.1640625" style="4" customWidth="1"/>
    <col min="3565" max="3568" width="19.33203125" style="4" customWidth="1"/>
    <col min="3569" max="3569" width="7.1640625" style="4" customWidth="1"/>
    <col min="3570" max="3573" width="19.33203125" style="4" customWidth="1"/>
    <col min="3574" max="3574" width="7.1640625" style="4" customWidth="1"/>
    <col min="3575" max="3578" width="19.33203125" style="4" customWidth="1"/>
    <col min="3579" max="3579" width="7.1640625" style="4" customWidth="1"/>
    <col min="3580" max="3583" width="19.33203125" style="4" customWidth="1"/>
    <col min="3584" max="3584" width="7.1640625" style="4" customWidth="1"/>
    <col min="3585" max="3588" width="19.33203125" style="4" customWidth="1"/>
    <col min="3589" max="3589" width="7.1640625" style="4" customWidth="1"/>
    <col min="3590" max="3593" width="19.33203125" style="4" customWidth="1"/>
    <col min="3594" max="3594" width="7.1640625" style="4" customWidth="1"/>
    <col min="3595" max="3598" width="19.33203125" style="4" customWidth="1"/>
    <col min="3599" max="3599" width="7.1640625" style="4" customWidth="1"/>
    <col min="3600" max="3603" width="19.33203125" style="4" customWidth="1"/>
    <col min="3604" max="3604" width="7.1640625" style="4" customWidth="1"/>
    <col min="3605" max="3608" width="19.33203125" style="4" customWidth="1"/>
    <col min="3609" max="3609" width="7.1640625" style="4" customWidth="1"/>
    <col min="3610" max="3613" width="19.33203125" style="4" customWidth="1"/>
    <col min="3614" max="3614" width="7.1640625" style="4" customWidth="1"/>
    <col min="3615" max="3618" width="19.33203125" style="4" customWidth="1"/>
    <col min="3619" max="3619" width="7.1640625" style="4" customWidth="1"/>
    <col min="3620" max="3623" width="19.33203125" style="4" customWidth="1"/>
    <col min="3624" max="3624" width="7.1640625" style="4" customWidth="1"/>
    <col min="3625" max="3626" width="19.33203125" style="4" customWidth="1"/>
    <col min="3627" max="3801" width="10.83203125" style="4"/>
    <col min="3802" max="3803" width="19.33203125" style="4" customWidth="1"/>
    <col min="3804" max="3804" width="10" style="4" customWidth="1"/>
    <col min="3805" max="3805" width="8.5" style="4" customWidth="1"/>
    <col min="3806" max="3807" width="52.33203125" style="4" customWidth="1"/>
    <col min="3808" max="3809" width="19.33203125" style="4" customWidth="1"/>
    <col min="3810" max="3810" width="7.1640625" style="4" customWidth="1"/>
    <col min="3811" max="3814" width="19.33203125" style="4" customWidth="1"/>
    <col min="3815" max="3815" width="7.1640625" style="4" customWidth="1"/>
    <col min="3816" max="3819" width="19.33203125" style="4" customWidth="1"/>
    <col min="3820" max="3820" width="7.1640625" style="4" customWidth="1"/>
    <col min="3821" max="3824" width="19.33203125" style="4" customWidth="1"/>
    <col min="3825" max="3825" width="7.1640625" style="4" customWidth="1"/>
    <col min="3826" max="3829" width="19.33203125" style="4" customWidth="1"/>
    <col min="3830" max="3830" width="7.1640625" style="4" customWidth="1"/>
    <col min="3831" max="3834" width="19.33203125" style="4" customWidth="1"/>
    <col min="3835" max="3835" width="7.1640625" style="4" customWidth="1"/>
    <col min="3836" max="3839" width="19.33203125" style="4" customWidth="1"/>
    <col min="3840" max="3840" width="7.1640625" style="4" customWidth="1"/>
    <col min="3841" max="3844" width="19.33203125" style="4" customWidth="1"/>
    <col min="3845" max="3845" width="7.1640625" style="4" customWidth="1"/>
    <col min="3846" max="3849" width="19.33203125" style="4" customWidth="1"/>
    <col min="3850" max="3850" width="7.1640625" style="4" customWidth="1"/>
    <col min="3851" max="3854" width="19.33203125" style="4" customWidth="1"/>
    <col min="3855" max="3855" width="7.1640625" style="4" customWidth="1"/>
    <col min="3856" max="3859" width="19.33203125" style="4" customWidth="1"/>
    <col min="3860" max="3860" width="7.1640625" style="4" customWidth="1"/>
    <col min="3861" max="3864" width="19.33203125" style="4" customWidth="1"/>
    <col min="3865" max="3865" width="7.1640625" style="4" customWidth="1"/>
    <col min="3866" max="3869" width="19.33203125" style="4" customWidth="1"/>
    <col min="3870" max="3870" width="7.1640625" style="4" customWidth="1"/>
    <col min="3871" max="3874" width="19.33203125" style="4" customWidth="1"/>
    <col min="3875" max="3875" width="7.1640625" style="4" customWidth="1"/>
    <col min="3876" max="3879" width="19.33203125" style="4" customWidth="1"/>
    <col min="3880" max="3880" width="7.1640625" style="4" customWidth="1"/>
    <col min="3881" max="3882" width="19.33203125" style="4" customWidth="1"/>
    <col min="3883" max="4057" width="10.83203125" style="4"/>
    <col min="4058" max="4059" width="19.33203125" style="4" customWidth="1"/>
    <col min="4060" max="4060" width="10" style="4" customWidth="1"/>
    <col min="4061" max="4061" width="8.5" style="4" customWidth="1"/>
    <col min="4062" max="4063" width="52.33203125" style="4" customWidth="1"/>
    <col min="4064" max="4065" width="19.33203125" style="4" customWidth="1"/>
    <col min="4066" max="4066" width="7.1640625" style="4" customWidth="1"/>
    <col min="4067" max="4070" width="19.33203125" style="4" customWidth="1"/>
    <col min="4071" max="4071" width="7.1640625" style="4" customWidth="1"/>
    <col min="4072" max="4075" width="19.33203125" style="4" customWidth="1"/>
    <col min="4076" max="4076" width="7.1640625" style="4" customWidth="1"/>
    <col min="4077" max="4080" width="19.33203125" style="4" customWidth="1"/>
    <col min="4081" max="4081" width="7.1640625" style="4" customWidth="1"/>
    <col min="4082" max="4085" width="19.33203125" style="4" customWidth="1"/>
    <col min="4086" max="4086" width="7.1640625" style="4" customWidth="1"/>
    <col min="4087" max="4090" width="19.33203125" style="4" customWidth="1"/>
    <col min="4091" max="4091" width="7.1640625" style="4" customWidth="1"/>
    <col min="4092" max="4095" width="19.33203125" style="4" customWidth="1"/>
    <col min="4096" max="4096" width="7.1640625" style="4" customWidth="1"/>
    <col min="4097" max="4100" width="19.33203125" style="4" customWidth="1"/>
    <col min="4101" max="4101" width="7.1640625" style="4" customWidth="1"/>
    <col min="4102" max="4105" width="19.33203125" style="4" customWidth="1"/>
    <col min="4106" max="4106" width="7.1640625" style="4" customWidth="1"/>
    <col min="4107" max="4110" width="19.33203125" style="4" customWidth="1"/>
    <col min="4111" max="4111" width="7.1640625" style="4" customWidth="1"/>
    <col min="4112" max="4115" width="19.33203125" style="4" customWidth="1"/>
    <col min="4116" max="4116" width="7.1640625" style="4" customWidth="1"/>
    <col min="4117" max="4120" width="19.33203125" style="4" customWidth="1"/>
    <col min="4121" max="4121" width="7.1640625" style="4" customWidth="1"/>
    <col min="4122" max="4125" width="19.33203125" style="4" customWidth="1"/>
    <col min="4126" max="4126" width="7.1640625" style="4" customWidth="1"/>
    <col min="4127" max="4130" width="19.33203125" style="4" customWidth="1"/>
    <col min="4131" max="4131" width="7.1640625" style="4" customWidth="1"/>
    <col min="4132" max="4135" width="19.33203125" style="4" customWidth="1"/>
    <col min="4136" max="4136" width="7.1640625" style="4" customWidth="1"/>
    <col min="4137" max="4138" width="19.33203125" style="4" customWidth="1"/>
    <col min="4139" max="4313" width="10.83203125" style="4"/>
    <col min="4314" max="4315" width="19.33203125" style="4" customWidth="1"/>
    <col min="4316" max="4316" width="10" style="4" customWidth="1"/>
    <col min="4317" max="4317" width="8.5" style="4" customWidth="1"/>
    <col min="4318" max="4319" width="52.33203125" style="4" customWidth="1"/>
    <col min="4320" max="4321" width="19.33203125" style="4" customWidth="1"/>
    <col min="4322" max="4322" width="7.1640625" style="4" customWidth="1"/>
    <col min="4323" max="4326" width="19.33203125" style="4" customWidth="1"/>
    <col min="4327" max="4327" width="7.1640625" style="4" customWidth="1"/>
    <col min="4328" max="4331" width="19.33203125" style="4" customWidth="1"/>
    <col min="4332" max="4332" width="7.1640625" style="4" customWidth="1"/>
    <col min="4333" max="4336" width="19.33203125" style="4" customWidth="1"/>
    <col min="4337" max="4337" width="7.1640625" style="4" customWidth="1"/>
    <col min="4338" max="4341" width="19.33203125" style="4" customWidth="1"/>
    <col min="4342" max="4342" width="7.1640625" style="4" customWidth="1"/>
    <col min="4343" max="4346" width="19.33203125" style="4" customWidth="1"/>
    <col min="4347" max="4347" width="7.1640625" style="4" customWidth="1"/>
    <col min="4348" max="4351" width="19.33203125" style="4" customWidth="1"/>
    <col min="4352" max="4352" width="7.1640625" style="4" customWidth="1"/>
    <col min="4353" max="4356" width="19.33203125" style="4" customWidth="1"/>
    <col min="4357" max="4357" width="7.1640625" style="4" customWidth="1"/>
    <col min="4358" max="4361" width="19.33203125" style="4" customWidth="1"/>
    <col min="4362" max="4362" width="7.1640625" style="4" customWidth="1"/>
    <col min="4363" max="4366" width="19.33203125" style="4" customWidth="1"/>
    <col min="4367" max="4367" width="7.1640625" style="4" customWidth="1"/>
    <col min="4368" max="4371" width="19.33203125" style="4" customWidth="1"/>
    <col min="4372" max="4372" width="7.1640625" style="4" customWidth="1"/>
    <col min="4373" max="4376" width="19.33203125" style="4" customWidth="1"/>
    <col min="4377" max="4377" width="7.1640625" style="4" customWidth="1"/>
    <col min="4378" max="4381" width="19.33203125" style="4" customWidth="1"/>
    <col min="4382" max="4382" width="7.1640625" style="4" customWidth="1"/>
    <col min="4383" max="4386" width="19.33203125" style="4" customWidth="1"/>
    <col min="4387" max="4387" width="7.1640625" style="4" customWidth="1"/>
    <col min="4388" max="4391" width="19.33203125" style="4" customWidth="1"/>
    <col min="4392" max="4392" width="7.1640625" style="4" customWidth="1"/>
    <col min="4393" max="4394" width="19.33203125" style="4" customWidth="1"/>
    <col min="4395" max="4569" width="10.83203125" style="4"/>
    <col min="4570" max="4571" width="19.33203125" style="4" customWidth="1"/>
    <col min="4572" max="4572" width="10" style="4" customWidth="1"/>
    <col min="4573" max="4573" width="8.5" style="4" customWidth="1"/>
    <col min="4574" max="4575" width="52.33203125" style="4" customWidth="1"/>
    <col min="4576" max="4577" width="19.33203125" style="4" customWidth="1"/>
    <col min="4578" max="4578" width="7.1640625" style="4" customWidth="1"/>
    <col min="4579" max="4582" width="19.33203125" style="4" customWidth="1"/>
    <col min="4583" max="4583" width="7.1640625" style="4" customWidth="1"/>
    <col min="4584" max="4587" width="19.33203125" style="4" customWidth="1"/>
    <col min="4588" max="4588" width="7.1640625" style="4" customWidth="1"/>
    <col min="4589" max="4592" width="19.33203125" style="4" customWidth="1"/>
    <col min="4593" max="4593" width="7.1640625" style="4" customWidth="1"/>
    <col min="4594" max="4597" width="19.33203125" style="4" customWidth="1"/>
    <col min="4598" max="4598" width="7.1640625" style="4" customWidth="1"/>
    <col min="4599" max="4602" width="19.33203125" style="4" customWidth="1"/>
    <col min="4603" max="4603" width="7.1640625" style="4" customWidth="1"/>
    <col min="4604" max="4607" width="19.33203125" style="4" customWidth="1"/>
    <col min="4608" max="4608" width="7.1640625" style="4" customWidth="1"/>
    <col min="4609" max="4612" width="19.33203125" style="4" customWidth="1"/>
    <col min="4613" max="4613" width="7.1640625" style="4" customWidth="1"/>
    <col min="4614" max="4617" width="19.33203125" style="4" customWidth="1"/>
    <col min="4618" max="4618" width="7.1640625" style="4" customWidth="1"/>
    <col min="4619" max="4622" width="19.33203125" style="4" customWidth="1"/>
    <col min="4623" max="4623" width="7.1640625" style="4" customWidth="1"/>
    <col min="4624" max="4627" width="19.33203125" style="4" customWidth="1"/>
    <col min="4628" max="4628" width="7.1640625" style="4" customWidth="1"/>
    <col min="4629" max="4632" width="19.33203125" style="4" customWidth="1"/>
    <col min="4633" max="4633" width="7.1640625" style="4" customWidth="1"/>
    <col min="4634" max="4637" width="19.33203125" style="4" customWidth="1"/>
    <col min="4638" max="4638" width="7.1640625" style="4" customWidth="1"/>
    <col min="4639" max="4642" width="19.33203125" style="4" customWidth="1"/>
    <col min="4643" max="4643" width="7.1640625" style="4" customWidth="1"/>
    <col min="4644" max="4647" width="19.33203125" style="4" customWidth="1"/>
    <col min="4648" max="4648" width="7.1640625" style="4" customWidth="1"/>
    <col min="4649" max="4650" width="19.33203125" style="4" customWidth="1"/>
    <col min="4651" max="4825" width="10.83203125" style="4"/>
    <col min="4826" max="4827" width="19.33203125" style="4" customWidth="1"/>
    <col min="4828" max="4828" width="10" style="4" customWidth="1"/>
    <col min="4829" max="4829" width="8.5" style="4" customWidth="1"/>
    <col min="4830" max="4831" width="52.33203125" style="4" customWidth="1"/>
    <col min="4832" max="4833" width="19.33203125" style="4" customWidth="1"/>
    <col min="4834" max="4834" width="7.1640625" style="4" customWidth="1"/>
    <col min="4835" max="4838" width="19.33203125" style="4" customWidth="1"/>
    <col min="4839" max="4839" width="7.1640625" style="4" customWidth="1"/>
    <col min="4840" max="4843" width="19.33203125" style="4" customWidth="1"/>
    <col min="4844" max="4844" width="7.1640625" style="4" customWidth="1"/>
    <col min="4845" max="4848" width="19.33203125" style="4" customWidth="1"/>
    <col min="4849" max="4849" width="7.1640625" style="4" customWidth="1"/>
    <col min="4850" max="4853" width="19.33203125" style="4" customWidth="1"/>
    <col min="4854" max="4854" width="7.1640625" style="4" customWidth="1"/>
    <col min="4855" max="4858" width="19.33203125" style="4" customWidth="1"/>
    <col min="4859" max="4859" width="7.1640625" style="4" customWidth="1"/>
    <col min="4860" max="4863" width="19.33203125" style="4" customWidth="1"/>
    <col min="4864" max="4864" width="7.1640625" style="4" customWidth="1"/>
    <col min="4865" max="4868" width="19.33203125" style="4" customWidth="1"/>
    <col min="4869" max="4869" width="7.1640625" style="4" customWidth="1"/>
    <col min="4870" max="4873" width="19.33203125" style="4" customWidth="1"/>
    <col min="4874" max="4874" width="7.1640625" style="4" customWidth="1"/>
    <col min="4875" max="4878" width="19.33203125" style="4" customWidth="1"/>
    <col min="4879" max="4879" width="7.1640625" style="4" customWidth="1"/>
    <col min="4880" max="4883" width="19.33203125" style="4" customWidth="1"/>
    <col min="4884" max="4884" width="7.1640625" style="4" customWidth="1"/>
    <col min="4885" max="4888" width="19.33203125" style="4" customWidth="1"/>
    <col min="4889" max="4889" width="7.1640625" style="4" customWidth="1"/>
    <col min="4890" max="4893" width="19.33203125" style="4" customWidth="1"/>
    <col min="4894" max="4894" width="7.1640625" style="4" customWidth="1"/>
    <col min="4895" max="4898" width="19.33203125" style="4" customWidth="1"/>
    <col min="4899" max="4899" width="7.1640625" style="4" customWidth="1"/>
    <col min="4900" max="4903" width="19.33203125" style="4" customWidth="1"/>
    <col min="4904" max="4904" width="7.1640625" style="4" customWidth="1"/>
    <col min="4905" max="4906" width="19.33203125" style="4" customWidth="1"/>
    <col min="4907" max="5081" width="10.83203125" style="4"/>
    <col min="5082" max="5083" width="19.33203125" style="4" customWidth="1"/>
    <col min="5084" max="5084" width="10" style="4" customWidth="1"/>
    <col min="5085" max="5085" width="8.5" style="4" customWidth="1"/>
    <col min="5086" max="5087" width="52.33203125" style="4" customWidth="1"/>
    <col min="5088" max="5089" width="19.33203125" style="4" customWidth="1"/>
    <col min="5090" max="5090" width="7.1640625" style="4" customWidth="1"/>
    <col min="5091" max="5094" width="19.33203125" style="4" customWidth="1"/>
    <col min="5095" max="5095" width="7.1640625" style="4" customWidth="1"/>
    <col min="5096" max="5099" width="19.33203125" style="4" customWidth="1"/>
    <col min="5100" max="5100" width="7.1640625" style="4" customWidth="1"/>
    <col min="5101" max="5104" width="19.33203125" style="4" customWidth="1"/>
    <col min="5105" max="5105" width="7.1640625" style="4" customWidth="1"/>
    <col min="5106" max="5109" width="19.33203125" style="4" customWidth="1"/>
    <col min="5110" max="5110" width="7.1640625" style="4" customWidth="1"/>
    <col min="5111" max="5114" width="19.33203125" style="4" customWidth="1"/>
    <col min="5115" max="5115" width="7.1640625" style="4" customWidth="1"/>
    <col min="5116" max="5119" width="19.33203125" style="4" customWidth="1"/>
    <col min="5120" max="5120" width="7.1640625" style="4" customWidth="1"/>
    <col min="5121" max="5124" width="19.33203125" style="4" customWidth="1"/>
    <col min="5125" max="5125" width="7.1640625" style="4" customWidth="1"/>
    <col min="5126" max="5129" width="19.33203125" style="4" customWidth="1"/>
    <col min="5130" max="5130" width="7.1640625" style="4" customWidth="1"/>
    <col min="5131" max="5134" width="19.33203125" style="4" customWidth="1"/>
    <col min="5135" max="5135" width="7.1640625" style="4" customWidth="1"/>
    <col min="5136" max="5139" width="19.33203125" style="4" customWidth="1"/>
    <col min="5140" max="5140" width="7.1640625" style="4" customWidth="1"/>
    <col min="5141" max="5144" width="19.33203125" style="4" customWidth="1"/>
    <col min="5145" max="5145" width="7.1640625" style="4" customWidth="1"/>
    <col min="5146" max="5149" width="19.33203125" style="4" customWidth="1"/>
    <col min="5150" max="5150" width="7.1640625" style="4" customWidth="1"/>
    <col min="5151" max="5154" width="19.33203125" style="4" customWidth="1"/>
    <col min="5155" max="5155" width="7.1640625" style="4" customWidth="1"/>
    <col min="5156" max="5159" width="19.33203125" style="4" customWidth="1"/>
    <col min="5160" max="5160" width="7.1640625" style="4" customWidth="1"/>
    <col min="5161" max="5162" width="19.33203125" style="4" customWidth="1"/>
    <col min="5163" max="5337" width="10.83203125" style="4"/>
    <col min="5338" max="5339" width="19.33203125" style="4" customWidth="1"/>
    <col min="5340" max="5340" width="10" style="4" customWidth="1"/>
    <col min="5341" max="5341" width="8.5" style="4" customWidth="1"/>
    <col min="5342" max="5343" width="52.33203125" style="4" customWidth="1"/>
    <col min="5344" max="5345" width="19.33203125" style="4" customWidth="1"/>
    <col min="5346" max="5346" width="7.1640625" style="4" customWidth="1"/>
    <col min="5347" max="5350" width="19.33203125" style="4" customWidth="1"/>
    <col min="5351" max="5351" width="7.1640625" style="4" customWidth="1"/>
    <col min="5352" max="5355" width="19.33203125" style="4" customWidth="1"/>
    <col min="5356" max="5356" width="7.1640625" style="4" customWidth="1"/>
    <col min="5357" max="5360" width="19.33203125" style="4" customWidth="1"/>
    <col min="5361" max="5361" width="7.1640625" style="4" customWidth="1"/>
    <col min="5362" max="5365" width="19.33203125" style="4" customWidth="1"/>
    <col min="5366" max="5366" width="7.1640625" style="4" customWidth="1"/>
    <col min="5367" max="5370" width="19.33203125" style="4" customWidth="1"/>
    <col min="5371" max="5371" width="7.1640625" style="4" customWidth="1"/>
    <col min="5372" max="5375" width="19.33203125" style="4" customWidth="1"/>
    <col min="5376" max="5376" width="7.1640625" style="4" customWidth="1"/>
    <col min="5377" max="5380" width="19.33203125" style="4" customWidth="1"/>
    <col min="5381" max="5381" width="7.1640625" style="4" customWidth="1"/>
    <col min="5382" max="5385" width="19.33203125" style="4" customWidth="1"/>
    <col min="5386" max="5386" width="7.1640625" style="4" customWidth="1"/>
    <col min="5387" max="5390" width="19.33203125" style="4" customWidth="1"/>
    <col min="5391" max="5391" width="7.1640625" style="4" customWidth="1"/>
    <col min="5392" max="5395" width="19.33203125" style="4" customWidth="1"/>
    <col min="5396" max="5396" width="7.1640625" style="4" customWidth="1"/>
    <col min="5397" max="5400" width="19.33203125" style="4" customWidth="1"/>
    <col min="5401" max="5401" width="7.1640625" style="4" customWidth="1"/>
    <col min="5402" max="5405" width="19.33203125" style="4" customWidth="1"/>
    <col min="5406" max="5406" width="7.1640625" style="4" customWidth="1"/>
    <col min="5407" max="5410" width="19.33203125" style="4" customWidth="1"/>
    <col min="5411" max="5411" width="7.1640625" style="4" customWidth="1"/>
    <col min="5412" max="5415" width="19.33203125" style="4" customWidth="1"/>
    <col min="5416" max="5416" width="7.1640625" style="4" customWidth="1"/>
    <col min="5417" max="5418" width="19.33203125" style="4" customWidth="1"/>
    <col min="5419" max="5593" width="10.83203125" style="4"/>
    <col min="5594" max="5595" width="19.33203125" style="4" customWidth="1"/>
    <col min="5596" max="5596" width="10" style="4" customWidth="1"/>
    <col min="5597" max="5597" width="8.5" style="4" customWidth="1"/>
    <col min="5598" max="5599" width="52.33203125" style="4" customWidth="1"/>
    <col min="5600" max="5601" width="19.33203125" style="4" customWidth="1"/>
    <col min="5602" max="5602" width="7.1640625" style="4" customWidth="1"/>
    <col min="5603" max="5606" width="19.33203125" style="4" customWidth="1"/>
    <col min="5607" max="5607" width="7.1640625" style="4" customWidth="1"/>
    <col min="5608" max="5611" width="19.33203125" style="4" customWidth="1"/>
    <col min="5612" max="5612" width="7.1640625" style="4" customWidth="1"/>
    <col min="5613" max="5616" width="19.33203125" style="4" customWidth="1"/>
    <col min="5617" max="5617" width="7.1640625" style="4" customWidth="1"/>
    <col min="5618" max="5621" width="19.33203125" style="4" customWidth="1"/>
    <col min="5622" max="5622" width="7.1640625" style="4" customWidth="1"/>
    <col min="5623" max="5626" width="19.33203125" style="4" customWidth="1"/>
    <col min="5627" max="5627" width="7.1640625" style="4" customWidth="1"/>
    <col min="5628" max="5631" width="19.33203125" style="4" customWidth="1"/>
    <col min="5632" max="5632" width="7.1640625" style="4" customWidth="1"/>
    <col min="5633" max="5636" width="19.33203125" style="4" customWidth="1"/>
    <col min="5637" max="5637" width="7.1640625" style="4" customWidth="1"/>
    <col min="5638" max="5641" width="19.33203125" style="4" customWidth="1"/>
    <col min="5642" max="5642" width="7.1640625" style="4" customWidth="1"/>
    <col min="5643" max="5646" width="19.33203125" style="4" customWidth="1"/>
    <col min="5647" max="5647" width="7.1640625" style="4" customWidth="1"/>
    <col min="5648" max="5651" width="19.33203125" style="4" customWidth="1"/>
    <col min="5652" max="5652" width="7.1640625" style="4" customWidth="1"/>
    <col min="5653" max="5656" width="19.33203125" style="4" customWidth="1"/>
    <col min="5657" max="5657" width="7.1640625" style="4" customWidth="1"/>
    <col min="5658" max="5661" width="19.33203125" style="4" customWidth="1"/>
    <col min="5662" max="5662" width="7.1640625" style="4" customWidth="1"/>
    <col min="5663" max="5666" width="19.33203125" style="4" customWidth="1"/>
    <col min="5667" max="5667" width="7.1640625" style="4" customWidth="1"/>
    <col min="5668" max="5671" width="19.33203125" style="4" customWidth="1"/>
    <col min="5672" max="5672" width="7.1640625" style="4" customWidth="1"/>
    <col min="5673" max="5674" width="19.33203125" style="4" customWidth="1"/>
    <col min="5675" max="5849" width="10.83203125" style="4"/>
    <col min="5850" max="5851" width="19.33203125" style="4" customWidth="1"/>
    <col min="5852" max="5852" width="10" style="4" customWidth="1"/>
    <col min="5853" max="5853" width="8.5" style="4" customWidth="1"/>
    <col min="5854" max="5855" width="52.33203125" style="4" customWidth="1"/>
    <col min="5856" max="5857" width="19.33203125" style="4" customWidth="1"/>
    <col min="5858" max="5858" width="7.1640625" style="4" customWidth="1"/>
    <col min="5859" max="5862" width="19.33203125" style="4" customWidth="1"/>
    <col min="5863" max="5863" width="7.1640625" style="4" customWidth="1"/>
    <col min="5864" max="5867" width="19.33203125" style="4" customWidth="1"/>
    <col min="5868" max="5868" width="7.1640625" style="4" customWidth="1"/>
    <col min="5869" max="5872" width="19.33203125" style="4" customWidth="1"/>
    <col min="5873" max="5873" width="7.1640625" style="4" customWidth="1"/>
    <col min="5874" max="5877" width="19.33203125" style="4" customWidth="1"/>
    <col min="5878" max="5878" width="7.1640625" style="4" customWidth="1"/>
    <col min="5879" max="5882" width="19.33203125" style="4" customWidth="1"/>
    <col min="5883" max="5883" width="7.1640625" style="4" customWidth="1"/>
    <col min="5884" max="5887" width="19.33203125" style="4" customWidth="1"/>
    <col min="5888" max="5888" width="7.1640625" style="4" customWidth="1"/>
    <col min="5889" max="5892" width="19.33203125" style="4" customWidth="1"/>
    <col min="5893" max="5893" width="7.1640625" style="4" customWidth="1"/>
    <col min="5894" max="5897" width="19.33203125" style="4" customWidth="1"/>
    <col min="5898" max="5898" width="7.1640625" style="4" customWidth="1"/>
    <col min="5899" max="5902" width="19.33203125" style="4" customWidth="1"/>
    <col min="5903" max="5903" width="7.1640625" style="4" customWidth="1"/>
    <col min="5904" max="5907" width="19.33203125" style="4" customWidth="1"/>
    <col min="5908" max="5908" width="7.1640625" style="4" customWidth="1"/>
    <col min="5909" max="5912" width="19.33203125" style="4" customWidth="1"/>
    <col min="5913" max="5913" width="7.1640625" style="4" customWidth="1"/>
    <col min="5914" max="5917" width="19.33203125" style="4" customWidth="1"/>
    <col min="5918" max="5918" width="7.1640625" style="4" customWidth="1"/>
    <col min="5919" max="5922" width="19.33203125" style="4" customWidth="1"/>
    <col min="5923" max="5923" width="7.1640625" style="4" customWidth="1"/>
    <col min="5924" max="5927" width="19.33203125" style="4" customWidth="1"/>
    <col min="5928" max="5928" width="7.1640625" style="4" customWidth="1"/>
    <col min="5929" max="5930" width="19.33203125" style="4" customWidth="1"/>
    <col min="5931" max="6105" width="10.83203125" style="4"/>
    <col min="6106" max="6107" width="19.33203125" style="4" customWidth="1"/>
    <col min="6108" max="6108" width="10" style="4" customWidth="1"/>
    <col min="6109" max="6109" width="8.5" style="4" customWidth="1"/>
    <col min="6110" max="6111" width="52.33203125" style="4" customWidth="1"/>
    <col min="6112" max="6113" width="19.33203125" style="4" customWidth="1"/>
    <col min="6114" max="6114" width="7.1640625" style="4" customWidth="1"/>
    <col min="6115" max="6118" width="19.33203125" style="4" customWidth="1"/>
    <col min="6119" max="6119" width="7.1640625" style="4" customWidth="1"/>
    <col min="6120" max="6123" width="19.33203125" style="4" customWidth="1"/>
    <col min="6124" max="6124" width="7.1640625" style="4" customWidth="1"/>
    <col min="6125" max="6128" width="19.33203125" style="4" customWidth="1"/>
    <col min="6129" max="6129" width="7.1640625" style="4" customWidth="1"/>
    <col min="6130" max="6133" width="19.33203125" style="4" customWidth="1"/>
    <col min="6134" max="6134" width="7.1640625" style="4" customWidth="1"/>
    <col min="6135" max="6138" width="19.33203125" style="4" customWidth="1"/>
    <col min="6139" max="6139" width="7.1640625" style="4" customWidth="1"/>
    <col min="6140" max="6143" width="19.33203125" style="4" customWidth="1"/>
    <col min="6144" max="6144" width="7.1640625" style="4" customWidth="1"/>
    <col min="6145" max="6148" width="19.33203125" style="4" customWidth="1"/>
    <col min="6149" max="6149" width="7.1640625" style="4" customWidth="1"/>
    <col min="6150" max="6153" width="19.33203125" style="4" customWidth="1"/>
    <col min="6154" max="6154" width="7.1640625" style="4" customWidth="1"/>
    <col min="6155" max="6158" width="19.33203125" style="4" customWidth="1"/>
    <col min="6159" max="6159" width="7.1640625" style="4" customWidth="1"/>
    <col min="6160" max="6163" width="19.33203125" style="4" customWidth="1"/>
    <col min="6164" max="6164" width="7.1640625" style="4" customWidth="1"/>
    <col min="6165" max="6168" width="19.33203125" style="4" customWidth="1"/>
    <col min="6169" max="6169" width="7.1640625" style="4" customWidth="1"/>
    <col min="6170" max="6173" width="19.33203125" style="4" customWidth="1"/>
    <col min="6174" max="6174" width="7.1640625" style="4" customWidth="1"/>
    <col min="6175" max="6178" width="19.33203125" style="4" customWidth="1"/>
    <col min="6179" max="6179" width="7.1640625" style="4" customWidth="1"/>
    <col min="6180" max="6183" width="19.33203125" style="4" customWidth="1"/>
    <col min="6184" max="6184" width="7.1640625" style="4" customWidth="1"/>
    <col min="6185" max="6186" width="19.33203125" style="4" customWidth="1"/>
    <col min="6187" max="6361" width="10.83203125" style="4"/>
    <col min="6362" max="6363" width="19.33203125" style="4" customWidth="1"/>
    <col min="6364" max="6364" width="10" style="4" customWidth="1"/>
    <col min="6365" max="6365" width="8.5" style="4" customWidth="1"/>
    <col min="6366" max="6367" width="52.33203125" style="4" customWidth="1"/>
    <col min="6368" max="6369" width="19.33203125" style="4" customWidth="1"/>
    <col min="6370" max="6370" width="7.1640625" style="4" customWidth="1"/>
    <col min="6371" max="6374" width="19.33203125" style="4" customWidth="1"/>
    <col min="6375" max="6375" width="7.1640625" style="4" customWidth="1"/>
    <col min="6376" max="6379" width="19.33203125" style="4" customWidth="1"/>
    <col min="6380" max="6380" width="7.1640625" style="4" customWidth="1"/>
    <col min="6381" max="6384" width="19.33203125" style="4" customWidth="1"/>
    <col min="6385" max="6385" width="7.1640625" style="4" customWidth="1"/>
    <col min="6386" max="6389" width="19.33203125" style="4" customWidth="1"/>
    <col min="6390" max="6390" width="7.1640625" style="4" customWidth="1"/>
    <col min="6391" max="6394" width="19.33203125" style="4" customWidth="1"/>
    <col min="6395" max="6395" width="7.1640625" style="4" customWidth="1"/>
    <col min="6396" max="6399" width="19.33203125" style="4" customWidth="1"/>
    <col min="6400" max="6400" width="7.1640625" style="4" customWidth="1"/>
    <col min="6401" max="6404" width="19.33203125" style="4" customWidth="1"/>
    <col min="6405" max="6405" width="7.1640625" style="4" customWidth="1"/>
    <col min="6406" max="6409" width="19.33203125" style="4" customWidth="1"/>
    <col min="6410" max="6410" width="7.1640625" style="4" customWidth="1"/>
    <col min="6411" max="6414" width="19.33203125" style="4" customWidth="1"/>
    <col min="6415" max="6415" width="7.1640625" style="4" customWidth="1"/>
    <col min="6416" max="6419" width="19.33203125" style="4" customWidth="1"/>
    <col min="6420" max="6420" width="7.1640625" style="4" customWidth="1"/>
    <col min="6421" max="6424" width="19.33203125" style="4" customWidth="1"/>
    <col min="6425" max="6425" width="7.1640625" style="4" customWidth="1"/>
    <col min="6426" max="6429" width="19.33203125" style="4" customWidth="1"/>
    <col min="6430" max="6430" width="7.1640625" style="4" customWidth="1"/>
    <col min="6431" max="6434" width="19.33203125" style="4" customWidth="1"/>
    <col min="6435" max="6435" width="7.1640625" style="4" customWidth="1"/>
    <col min="6436" max="6439" width="19.33203125" style="4" customWidth="1"/>
    <col min="6440" max="6440" width="7.1640625" style="4" customWidth="1"/>
    <col min="6441" max="6442" width="19.33203125" style="4" customWidth="1"/>
    <col min="6443" max="6617" width="10.83203125" style="4"/>
    <col min="6618" max="6619" width="19.33203125" style="4" customWidth="1"/>
    <col min="6620" max="6620" width="10" style="4" customWidth="1"/>
    <col min="6621" max="6621" width="8.5" style="4" customWidth="1"/>
    <col min="6622" max="6623" width="52.33203125" style="4" customWidth="1"/>
    <col min="6624" max="6625" width="19.33203125" style="4" customWidth="1"/>
    <col min="6626" max="6626" width="7.1640625" style="4" customWidth="1"/>
    <col min="6627" max="6630" width="19.33203125" style="4" customWidth="1"/>
    <col min="6631" max="6631" width="7.1640625" style="4" customWidth="1"/>
    <col min="6632" max="6635" width="19.33203125" style="4" customWidth="1"/>
    <col min="6636" max="6636" width="7.1640625" style="4" customWidth="1"/>
    <col min="6637" max="6640" width="19.33203125" style="4" customWidth="1"/>
    <col min="6641" max="6641" width="7.1640625" style="4" customWidth="1"/>
    <col min="6642" max="6645" width="19.33203125" style="4" customWidth="1"/>
    <col min="6646" max="6646" width="7.1640625" style="4" customWidth="1"/>
    <col min="6647" max="6650" width="19.33203125" style="4" customWidth="1"/>
    <col min="6651" max="6651" width="7.1640625" style="4" customWidth="1"/>
    <col min="6652" max="6655" width="19.33203125" style="4" customWidth="1"/>
    <col min="6656" max="6656" width="7.1640625" style="4" customWidth="1"/>
    <col min="6657" max="6660" width="19.33203125" style="4" customWidth="1"/>
    <col min="6661" max="6661" width="7.1640625" style="4" customWidth="1"/>
    <col min="6662" max="6665" width="19.33203125" style="4" customWidth="1"/>
    <col min="6666" max="6666" width="7.1640625" style="4" customWidth="1"/>
    <col min="6667" max="6670" width="19.33203125" style="4" customWidth="1"/>
    <col min="6671" max="6671" width="7.1640625" style="4" customWidth="1"/>
    <col min="6672" max="6675" width="19.33203125" style="4" customWidth="1"/>
    <col min="6676" max="6676" width="7.1640625" style="4" customWidth="1"/>
    <col min="6677" max="6680" width="19.33203125" style="4" customWidth="1"/>
    <col min="6681" max="6681" width="7.1640625" style="4" customWidth="1"/>
    <col min="6682" max="6685" width="19.33203125" style="4" customWidth="1"/>
    <col min="6686" max="6686" width="7.1640625" style="4" customWidth="1"/>
    <col min="6687" max="6690" width="19.33203125" style="4" customWidth="1"/>
    <col min="6691" max="6691" width="7.1640625" style="4" customWidth="1"/>
    <col min="6692" max="6695" width="19.33203125" style="4" customWidth="1"/>
    <col min="6696" max="6696" width="7.1640625" style="4" customWidth="1"/>
    <col min="6697" max="6698" width="19.33203125" style="4" customWidth="1"/>
    <col min="6699" max="6873" width="10.83203125" style="4"/>
    <col min="6874" max="6875" width="19.33203125" style="4" customWidth="1"/>
    <col min="6876" max="6876" width="10" style="4" customWidth="1"/>
    <col min="6877" max="6877" width="8.5" style="4" customWidth="1"/>
    <col min="6878" max="6879" width="52.33203125" style="4" customWidth="1"/>
    <col min="6880" max="6881" width="19.33203125" style="4" customWidth="1"/>
    <col min="6882" max="6882" width="7.1640625" style="4" customWidth="1"/>
    <col min="6883" max="6886" width="19.33203125" style="4" customWidth="1"/>
    <col min="6887" max="6887" width="7.1640625" style="4" customWidth="1"/>
    <col min="6888" max="6891" width="19.33203125" style="4" customWidth="1"/>
    <col min="6892" max="6892" width="7.1640625" style="4" customWidth="1"/>
    <col min="6893" max="6896" width="19.33203125" style="4" customWidth="1"/>
    <col min="6897" max="6897" width="7.1640625" style="4" customWidth="1"/>
    <col min="6898" max="6901" width="19.33203125" style="4" customWidth="1"/>
    <col min="6902" max="6902" width="7.1640625" style="4" customWidth="1"/>
    <col min="6903" max="6906" width="19.33203125" style="4" customWidth="1"/>
    <col min="6907" max="6907" width="7.1640625" style="4" customWidth="1"/>
    <col min="6908" max="6911" width="19.33203125" style="4" customWidth="1"/>
    <col min="6912" max="6912" width="7.1640625" style="4" customWidth="1"/>
    <col min="6913" max="6916" width="19.33203125" style="4" customWidth="1"/>
    <col min="6917" max="6917" width="7.1640625" style="4" customWidth="1"/>
    <col min="6918" max="6921" width="19.33203125" style="4" customWidth="1"/>
    <col min="6922" max="6922" width="7.1640625" style="4" customWidth="1"/>
    <col min="6923" max="6926" width="19.33203125" style="4" customWidth="1"/>
    <col min="6927" max="6927" width="7.1640625" style="4" customWidth="1"/>
    <col min="6928" max="6931" width="19.33203125" style="4" customWidth="1"/>
    <col min="6932" max="6932" width="7.1640625" style="4" customWidth="1"/>
    <col min="6933" max="6936" width="19.33203125" style="4" customWidth="1"/>
    <col min="6937" max="6937" width="7.1640625" style="4" customWidth="1"/>
    <col min="6938" max="6941" width="19.33203125" style="4" customWidth="1"/>
    <col min="6942" max="6942" width="7.1640625" style="4" customWidth="1"/>
    <col min="6943" max="6946" width="19.33203125" style="4" customWidth="1"/>
    <col min="6947" max="6947" width="7.1640625" style="4" customWidth="1"/>
    <col min="6948" max="6951" width="19.33203125" style="4" customWidth="1"/>
    <col min="6952" max="6952" width="7.1640625" style="4" customWidth="1"/>
    <col min="6953" max="6954" width="19.33203125" style="4" customWidth="1"/>
    <col min="6955" max="7129" width="10.83203125" style="4"/>
    <col min="7130" max="7131" width="19.33203125" style="4" customWidth="1"/>
    <col min="7132" max="7132" width="10" style="4" customWidth="1"/>
    <col min="7133" max="7133" width="8.5" style="4" customWidth="1"/>
    <col min="7134" max="7135" width="52.33203125" style="4" customWidth="1"/>
    <col min="7136" max="7137" width="19.33203125" style="4" customWidth="1"/>
    <col min="7138" max="7138" width="7.1640625" style="4" customWidth="1"/>
    <col min="7139" max="7142" width="19.33203125" style="4" customWidth="1"/>
    <col min="7143" max="7143" width="7.1640625" style="4" customWidth="1"/>
    <col min="7144" max="7147" width="19.33203125" style="4" customWidth="1"/>
    <col min="7148" max="7148" width="7.1640625" style="4" customWidth="1"/>
    <col min="7149" max="7152" width="19.33203125" style="4" customWidth="1"/>
    <col min="7153" max="7153" width="7.1640625" style="4" customWidth="1"/>
    <col min="7154" max="7157" width="19.33203125" style="4" customWidth="1"/>
    <col min="7158" max="7158" width="7.1640625" style="4" customWidth="1"/>
    <col min="7159" max="7162" width="19.33203125" style="4" customWidth="1"/>
    <col min="7163" max="7163" width="7.1640625" style="4" customWidth="1"/>
    <col min="7164" max="7167" width="19.33203125" style="4" customWidth="1"/>
    <col min="7168" max="7168" width="7.1640625" style="4" customWidth="1"/>
    <col min="7169" max="7172" width="19.33203125" style="4" customWidth="1"/>
    <col min="7173" max="7173" width="7.1640625" style="4" customWidth="1"/>
    <col min="7174" max="7177" width="19.33203125" style="4" customWidth="1"/>
    <col min="7178" max="7178" width="7.1640625" style="4" customWidth="1"/>
    <col min="7179" max="7182" width="19.33203125" style="4" customWidth="1"/>
    <col min="7183" max="7183" width="7.1640625" style="4" customWidth="1"/>
    <col min="7184" max="7187" width="19.33203125" style="4" customWidth="1"/>
    <col min="7188" max="7188" width="7.1640625" style="4" customWidth="1"/>
    <col min="7189" max="7192" width="19.33203125" style="4" customWidth="1"/>
    <col min="7193" max="7193" width="7.1640625" style="4" customWidth="1"/>
    <col min="7194" max="7197" width="19.33203125" style="4" customWidth="1"/>
    <col min="7198" max="7198" width="7.1640625" style="4" customWidth="1"/>
    <col min="7199" max="7202" width="19.33203125" style="4" customWidth="1"/>
    <col min="7203" max="7203" width="7.1640625" style="4" customWidth="1"/>
    <col min="7204" max="7207" width="19.33203125" style="4" customWidth="1"/>
    <col min="7208" max="7208" width="7.1640625" style="4" customWidth="1"/>
    <col min="7209" max="7210" width="19.33203125" style="4" customWidth="1"/>
    <col min="7211" max="7385" width="10.83203125" style="4"/>
    <col min="7386" max="7387" width="19.33203125" style="4" customWidth="1"/>
    <col min="7388" max="7388" width="10" style="4" customWidth="1"/>
    <col min="7389" max="7389" width="8.5" style="4" customWidth="1"/>
    <col min="7390" max="7391" width="52.33203125" style="4" customWidth="1"/>
    <col min="7392" max="7393" width="19.33203125" style="4" customWidth="1"/>
    <col min="7394" max="7394" width="7.1640625" style="4" customWidth="1"/>
    <col min="7395" max="7398" width="19.33203125" style="4" customWidth="1"/>
    <col min="7399" max="7399" width="7.1640625" style="4" customWidth="1"/>
    <col min="7400" max="7403" width="19.33203125" style="4" customWidth="1"/>
    <col min="7404" max="7404" width="7.1640625" style="4" customWidth="1"/>
    <col min="7405" max="7408" width="19.33203125" style="4" customWidth="1"/>
    <col min="7409" max="7409" width="7.1640625" style="4" customWidth="1"/>
    <col min="7410" max="7413" width="19.33203125" style="4" customWidth="1"/>
    <col min="7414" max="7414" width="7.1640625" style="4" customWidth="1"/>
    <col min="7415" max="7418" width="19.33203125" style="4" customWidth="1"/>
    <col min="7419" max="7419" width="7.1640625" style="4" customWidth="1"/>
    <col min="7420" max="7423" width="19.33203125" style="4" customWidth="1"/>
    <col min="7424" max="7424" width="7.1640625" style="4" customWidth="1"/>
    <col min="7425" max="7428" width="19.33203125" style="4" customWidth="1"/>
    <col min="7429" max="7429" width="7.1640625" style="4" customWidth="1"/>
    <col min="7430" max="7433" width="19.33203125" style="4" customWidth="1"/>
    <col min="7434" max="7434" width="7.1640625" style="4" customWidth="1"/>
    <col min="7435" max="7438" width="19.33203125" style="4" customWidth="1"/>
    <col min="7439" max="7439" width="7.1640625" style="4" customWidth="1"/>
    <col min="7440" max="7443" width="19.33203125" style="4" customWidth="1"/>
    <col min="7444" max="7444" width="7.1640625" style="4" customWidth="1"/>
    <col min="7445" max="7448" width="19.33203125" style="4" customWidth="1"/>
    <col min="7449" max="7449" width="7.1640625" style="4" customWidth="1"/>
    <col min="7450" max="7453" width="19.33203125" style="4" customWidth="1"/>
    <col min="7454" max="7454" width="7.1640625" style="4" customWidth="1"/>
    <col min="7455" max="7458" width="19.33203125" style="4" customWidth="1"/>
    <col min="7459" max="7459" width="7.1640625" style="4" customWidth="1"/>
    <col min="7460" max="7463" width="19.33203125" style="4" customWidth="1"/>
    <col min="7464" max="7464" width="7.1640625" style="4" customWidth="1"/>
    <col min="7465" max="7466" width="19.33203125" style="4" customWidth="1"/>
    <col min="7467" max="7641" width="10.83203125" style="4"/>
    <col min="7642" max="7643" width="19.33203125" style="4" customWidth="1"/>
    <col min="7644" max="7644" width="10" style="4" customWidth="1"/>
    <col min="7645" max="7645" width="8.5" style="4" customWidth="1"/>
    <col min="7646" max="7647" width="52.33203125" style="4" customWidth="1"/>
    <col min="7648" max="7649" width="19.33203125" style="4" customWidth="1"/>
    <col min="7650" max="7650" width="7.1640625" style="4" customWidth="1"/>
    <col min="7651" max="7654" width="19.33203125" style="4" customWidth="1"/>
    <col min="7655" max="7655" width="7.1640625" style="4" customWidth="1"/>
    <col min="7656" max="7659" width="19.33203125" style="4" customWidth="1"/>
    <col min="7660" max="7660" width="7.1640625" style="4" customWidth="1"/>
    <col min="7661" max="7664" width="19.33203125" style="4" customWidth="1"/>
    <col min="7665" max="7665" width="7.1640625" style="4" customWidth="1"/>
    <col min="7666" max="7669" width="19.33203125" style="4" customWidth="1"/>
    <col min="7670" max="7670" width="7.1640625" style="4" customWidth="1"/>
    <col min="7671" max="7674" width="19.33203125" style="4" customWidth="1"/>
    <col min="7675" max="7675" width="7.1640625" style="4" customWidth="1"/>
    <col min="7676" max="7679" width="19.33203125" style="4" customWidth="1"/>
    <col min="7680" max="7680" width="7.1640625" style="4" customWidth="1"/>
    <col min="7681" max="7684" width="19.33203125" style="4" customWidth="1"/>
    <col min="7685" max="7685" width="7.1640625" style="4" customWidth="1"/>
    <col min="7686" max="7689" width="19.33203125" style="4" customWidth="1"/>
    <col min="7690" max="7690" width="7.1640625" style="4" customWidth="1"/>
    <col min="7691" max="7694" width="19.33203125" style="4" customWidth="1"/>
    <col min="7695" max="7695" width="7.1640625" style="4" customWidth="1"/>
    <col min="7696" max="7699" width="19.33203125" style="4" customWidth="1"/>
    <col min="7700" max="7700" width="7.1640625" style="4" customWidth="1"/>
    <col min="7701" max="7704" width="19.33203125" style="4" customWidth="1"/>
    <col min="7705" max="7705" width="7.1640625" style="4" customWidth="1"/>
    <col min="7706" max="7709" width="19.33203125" style="4" customWidth="1"/>
    <col min="7710" max="7710" width="7.1640625" style="4" customWidth="1"/>
    <col min="7711" max="7714" width="19.33203125" style="4" customWidth="1"/>
    <col min="7715" max="7715" width="7.1640625" style="4" customWidth="1"/>
    <col min="7716" max="7719" width="19.33203125" style="4" customWidth="1"/>
    <col min="7720" max="7720" width="7.1640625" style="4" customWidth="1"/>
    <col min="7721" max="7722" width="19.33203125" style="4" customWidth="1"/>
    <col min="7723" max="7897" width="10.83203125" style="4"/>
    <col min="7898" max="7899" width="19.33203125" style="4" customWidth="1"/>
    <col min="7900" max="7900" width="10" style="4" customWidth="1"/>
    <col min="7901" max="7901" width="8.5" style="4" customWidth="1"/>
    <col min="7902" max="7903" width="52.33203125" style="4" customWidth="1"/>
    <col min="7904" max="7905" width="19.33203125" style="4" customWidth="1"/>
    <col min="7906" max="7906" width="7.1640625" style="4" customWidth="1"/>
    <col min="7907" max="7910" width="19.33203125" style="4" customWidth="1"/>
    <col min="7911" max="7911" width="7.1640625" style="4" customWidth="1"/>
    <col min="7912" max="7915" width="19.33203125" style="4" customWidth="1"/>
    <col min="7916" max="7916" width="7.1640625" style="4" customWidth="1"/>
    <col min="7917" max="7920" width="19.33203125" style="4" customWidth="1"/>
    <col min="7921" max="7921" width="7.1640625" style="4" customWidth="1"/>
    <col min="7922" max="7925" width="19.33203125" style="4" customWidth="1"/>
    <col min="7926" max="7926" width="7.1640625" style="4" customWidth="1"/>
    <col min="7927" max="7930" width="19.33203125" style="4" customWidth="1"/>
    <col min="7931" max="7931" width="7.1640625" style="4" customWidth="1"/>
    <col min="7932" max="7935" width="19.33203125" style="4" customWidth="1"/>
    <col min="7936" max="7936" width="7.1640625" style="4" customWidth="1"/>
    <col min="7937" max="7940" width="19.33203125" style="4" customWidth="1"/>
    <col min="7941" max="7941" width="7.1640625" style="4" customWidth="1"/>
    <col min="7942" max="7945" width="19.33203125" style="4" customWidth="1"/>
    <col min="7946" max="7946" width="7.1640625" style="4" customWidth="1"/>
    <col min="7947" max="7950" width="19.33203125" style="4" customWidth="1"/>
    <col min="7951" max="7951" width="7.1640625" style="4" customWidth="1"/>
    <col min="7952" max="7955" width="19.33203125" style="4" customWidth="1"/>
    <col min="7956" max="7956" width="7.1640625" style="4" customWidth="1"/>
    <col min="7957" max="7960" width="19.33203125" style="4" customWidth="1"/>
    <col min="7961" max="7961" width="7.1640625" style="4" customWidth="1"/>
    <col min="7962" max="7965" width="19.33203125" style="4" customWidth="1"/>
    <col min="7966" max="7966" width="7.1640625" style="4" customWidth="1"/>
    <col min="7967" max="7970" width="19.33203125" style="4" customWidth="1"/>
    <col min="7971" max="7971" width="7.1640625" style="4" customWidth="1"/>
    <col min="7972" max="7975" width="19.33203125" style="4" customWidth="1"/>
    <col min="7976" max="7976" width="7.1640625" style="4" customWidth="1"/>
    <col min="7977" max="7978" width="19.33203125" style="4" customWidth="1"/>
    <col min="7979" max="8153" width="10.83203125" style="4"/>
    <col min="8154" max="8155" width="19.33203125" style="4" customWidth="1"/>
    <col min="8156" max="8156" width="10" style="4" customWidth="1"/>
    <col min="8157" max="8157" width="8.5" style="4" customWidth="1"/>
    <col min="8158" max="8159" width="52.33203125" style="4" customWidth="1"/>
    <col min="8160" max="8161" width="19.33203125" style="4" customWidth="1"/>
    <col min="8162" max="8162" width="7.1640625" style="4" customWidth="1"/>
    <col min="8163" max="8166" width="19.33203125" style="4" customWidth="1"/>
    <col min="8167" max="8167" width="7.1640625" style="4" customWidth="1"/>
    <col min="8168" max="8171" width="19.33203125" style="4" customWidth="1"/>
    <col min="8172" max="8172" width="7.1640625" style="4" customWidth="1"/>
    <col min="8173" max="8176" width="19.33203125" style="4" customWidth="1"/>
    <col min="8177" max="8177" width="7.1640625" style="4" customWidth="1"/>
    <col min="8178" max="8181" width="19.33203125" style="4" customWidth="1"/>
    <col min="8182" max="8182" width="7.1640625" style="4" customWidth="1"/>
    <col min="8183" max="8186" width="19.33203125" style="4" customWidth="1"/>
    <col min="8187" max="8187" width="7.1640625" style="4" customWidth="1"/>
    <col min="8188" max="8191" width="19.33203125" style="4" customWidth="1"/>
    <col min="8192" max="8192" width="7.1640625" style="4" customWidth="1"/>
    <col min="8193" max="8196" width="19.33203125" style="4" customWidth="1"/>
    <col min="8197" max="8197" width="7.1640625" style="4" customWidth="1"/>
    <col min="8198" max="8201" width="19.33203125" style="4" customWidth="1"/>
    <col min="8202" max="8202" width="7.1640625" style="4" customWidth="1"/>
    <col min="8203" max="8206" width="19.33203125" style="4" customWidth="1"/>
    <col min="8207" max="8207" width="7.1640625" style="4" customWidth="1"/>
    <col min="8208" max="8211" width="19.33203125" style="4" customWidth="1"/>
    <col min="8212" max="8212" width="7.1640625" style="4" customWidth="1"/>
    <col min="8213" max="8216" width="19.33203125" style="4" customWidth="1"/>
    <col min="8217" max="8217" width="7.1640625" style="4" customWidth="1"/>
    <col min="8218" max="8221" width="19.33203125" style="4" customWidth="1"/>
    <col min="8222" max="8222" width="7.1640625" style="4" customWidth="1"/>
    <col min="8223" max="8226" width="19.33203125" style="4" customWidth="1"/>
    <col min="8227" max="8227" width="7.1640625" style="4" customWidth="1"/>
    <col min="8228" max="8231" width="19.33203125" style="4" customWidth="1"/>
    <col min="8232" max="8232" width="7.1640625" style="4" customWidth="1"/>
    <col min="8233" max="8234" width="19.33203125" style="4" customWidth="1"/>
    <col min="8235" max="8409" width="10.83203125" style="4"/>
    <col min="8410" max="8411" width="19.33203125" style="4" customWidth="1"/>
    <col min="8412" max="8412" width="10" style="4" customWidth="1"/>
    <col min="8413" max="8413" width="8.5" style="4" customWidth="1"/>
    <col min="8414" max="8415" width="52.33203125" style="4" customWidth="1"/>
    <col min="8416" max="8417" width="19.33203125" style="4" customWidth="1"/>
    <col min="8418" max="8418" width="7.1640625" style="4" customWidth="1"/>
    <col min="8419" max="8422" width="19.33203125" style="4" customWidth="1"/>
    <col min="8423" max="8423" width="7.1640625" style="4" customWidth="1"/>
    <col min="8424" max="8427" width="19.33203125" style="4" customWidth="1"/>
    <col min="8428" max="8428" width="7.1640625" style="4" customWidth="1"/>
    <col min="8429" max="8432" width="19.33203125" style="4" customWidth="1"/>
    <col min="8433" max="8433" width="7.1640625" style="4" customWidth="1"/>
    <col min="8434" max="8437" width="19.33203125" style="4" customWidth="1"/>
    <col min="8438" max="8438" width="7.1640625" style="4" customWidth="1"/>
    <col min="8439" max="8442" width="19.33203125" style="4" customWidth="1"/>
    <col min="8443" max="8443" width="7.1640625" style="4" customWidth="1"/>
    <col min="8444" max="8447" width="19.33203125" style="4" customWidth="1"/>
    <col min="8448" max="8448" width="7.1640625" style="4" customWidth="1"/>
    <col min="8449" max="8452" width="19.33203125" style="4" customWidth="1"/>
    <col min="8453" max="8453" width="7.1640625" style="4" customWidth="1"/>
    <col min="8454" max="8457" width="19.33203125" style="4" customWidth="1"/>
    <col min="8458" max="8458" width="7.1640625" style="4" customWidth="1"/>
    <col min="8459" max="8462" width="19.33203125" style="4" customWidth="1"/>
    <col min="8463" max="8463" width="7.1640625" style="4" customWidth="1"/>
    <col min="8464" max="8467" width="19.33203125" style="4" customWidth="1"/>
    <col min="8468" max="8468" width="7.1640625" style="4" customWidth="1"/>
    <col min="8469" max="8472" width="19.33203125" style="4" customWidth="1"/>
    <col min="8473" max="8473" width="7.1640625" style="4" customWidth="1"/>
    <col min="8474" max="8477" width="19.33203125" style="4" customWidth="1"/>
    <col min="8478" max="8478" width="7.1640625" style="4" customWidth="1"/>
    <col min="8479" max="8482" width="19.33203125" style="4" customWidth="1"/>
    <col min="8483" max="8483" width="7.1640625" style="4" customWidth="1"/>
    <col min="8484" max="8487" width="19.33203125" style="4" customWidth="1"/>
    <col min="8488" max="8488" width="7.1640625" style="4" customWidth="1"/>
    <col min="8489" max="8490" width="19.33203125" style="4" customWidth="1"/>
    <col min="8491" max="8665" width="10.83203125" style="4"/>
    <col min="8666" max="8667" width="19.33203125" style="4" customWidth="1"/>
    <col min="8668" max="8668" width="10" style="4" customWidth="1"/>
    <col min="8669" max="8669" width="8.5" style="4" customWidth="1"/>
    <col min="8670" max="8671" width="52.33203125" style="4" customWidth="1"/>
    <col min="8672" max="8673" width="19.33203125" style="4" customWidth="1"/>
    <col min="8674" max="8674" width="7.1640625" style="4" customWidth="1"/>
    <col min="8675" max="8678" width="19.33203125" style="4" customWidth="1"/>
    <col min="8679" max="8679" width="7.1640625" style="4" customWidth="1"/>
    <col min="8680" max="8683" width="19.33203125" style="4" customWidth="1"/>
    <col min="8684" max="8684" width="7.1640625" style="4" customWidth="1"/>
    <col min="8685" max="8688" width="19.33203125" style="4" customWidth="1"/>
    <col min="8689" max="8689" width="7.1640625" style="4" customWidth="1"/>
    <col min="8690" max="8693" width="19.33203125" style="4" customWidth="1"/>
    <col min="8694" max="8694" width="7.1640625" style="4" customWidth="1"/>
    <col min="8695" max="8698" width="19.33203125" style="4" customWidth="1"/>
    <col min="8699" max="8699" width="7.1640625" style="4" customWidth="1"/>
    <col min="8700" max="8703" width="19.33203125" style="4" customWidth="1"/>
    <col min="8704" max="8704" width="7.1640625" style="4" customWidth="1"/>
    <col min="8705" max="8708" width="19.33203125" style="4" customWidth="1"/>
    <col min="8709" max="8709" width="7.1640625" style="4" customWidth="1"/>
    <col min="8710" max="8713" width="19.33203125" style="4" customWidth="1"/>
    <col min="8714" max="8714" width="7.1640625" style="4" customWidth="1"/>
    <col min="8715" max="8718" width="19.33203125" style="4" customWidth="1"/>
    <col min="8719" max="8719" width="7.1640625" style="4" customWidth="1"/>
    <col min="8720" max="8723" width="19.33203125" style="4" customWidth="1"/>
    <col min="8724" max="8724" width="7.1640625" style="4" customWidth="1"/>
    <col min="8725" max="8728" width="19.33203125" style="4" customWidth="1"/>
    <col min="8729" max="8729" width="7.1640625" style="4" customWidth="1"/>
    <col min="8730" max="8733" width="19.33203125" style="4" customWidth="1"/>
    <col min="8734" max="8734" width="7.1640625" style="4" customWidth="1"/>
    <col min="8735" max="8738" width="19.33203125" style="4" customWidth="1"/>
    <col min="8739" max="8739" width="7.1640625" style="4" customWidth="1"/>
    <col min="8740" max="8743" width="19.33203125" style="4" customWidth="1"/>
    <col min="8744" max="8744" width="7.1640625" style="4" customWidth="1"/>
    <col min="8745" max="8746" width="19.33203125" style="4" customWidth="1"/>
    <col min="8747" max="8921" width="10.83203125" style="4"/>
    <col min="8922" max="8923" width="19.33203125" style="4" customWidth="1"/>
    <col min="8924" max="8924" width="10" style="4" customWidth="1"/>
    <col min="8925" max="8925" width="8.5" style="4" customWidth="1"/>
    <col min="8926" max="8927" width="52.33203125" style="4" customWidth="1"/>
    <col min="8928" max="8929" width="19.33203125" style="4" customWidth="1"/>
    <col min="8930" max="8930" width="7.1640625" style="4" customWidth="1"/>
    <col min="8931" max="8934" width="19.33203125" style="4" customWidth="1"/>
    <col min="8935" max="8935" width="7.1640625" style="4" customWidth="1"/>
    <col min="8936" max="8939" width="19.33203125" style="4" customWidth="1"/>
    <col min="8940" max="8940" width="7.1640625" style="4" customWidth="1"/>
    <col min="8941" max="8944" width="19.33203125" style="4" customWidth="1"/>
    <col min="8945" max="8945" width="7.1640625" style="4" customWidth="1"/>
    <col min="8946" max="8949" width="19.33203125" style="4" customWidth="1"/>
    <col min="8950" max="8950" width="7.1640625" style="4" customWidth="1"/>
    <col min="8951" max="8954" width="19.33203125" style="4" customWidth="1"/>
    <col min="8955" max="8955" width="7.1640625" style="4" customWidth="1"/>
    <col min="8956" max="8959" width="19.33203125" style="4" customWidth="1"/>
    <col min="8960" max="8960" width="7.1640625" style="4" customWidth="1"/>
    <col min="8961" max="8964" width="19.33203125" style="4" customWidth="1"/>
    <col min="8965" max="8965" width="7.1640625" style="4" customWidth="1"/>
    <col min="8966" max="8969" width="19.33203125" style="4" customWidth="1"/>
    <col min="8970" max="8970" width="7.1640625" style="4" customWidth="1"/>
    <col min="8971" max="8974" width="19.33203125" style="4" customWidth="1"/>
    <col min="8975" max="8975" width="7.1640625" style="4" customWidth="1"/>
    <col min="8976" max="8979" width="19.33203125" style="4" customWidth="1"/>
    <col min="8980" max="8980" width="7.1640625" style="4" customWidth="1"/>
    <col min="8981" max="8984" width="19.33203125" style="4" customWidth="1"/>
    <col min="8985" max="8985" width="7.1640625" style="4" customWidth="1"/>
    <col min="8986" max="8989" width="19.33203125" style="4" customWidth="1"/>
    <col min="8990" max="8990" width="7.1640625" style="4" customWidth="1"/>
    <col min="8991" max="8994" width="19.33203125" style="4" customWidth="1"/>
    <col min="8995" max="8995" width="7.1640625" style="4" customWidth="1"/>
    <col min="8996" max="8999" width="19.33203125" style="4" customWidth="1"/>
    <col min="9000" max="9000" width="7.1640625" style="4" customWidth="1"/>
    <col min="9001" max="9002" width="19.33203125" style="4" customWidth="1"/>
    <col min="9003" max="9177" width="10.83203125" style="4"/>
    <col min="9178" max="9179" width="19.33203125" style="4" customWidth="1"/>
    <col min="9180" max="9180" width="10" style="4" customWidth="1"/>
    <col min="9181" max="9181" width="8.5" style="4" customWidth="1"/>
    <col min="9182" max="9183" width="52.33203125" style="4" customWidth="1"/>
    <col min="9184" max="9185" width="19.33203125" style="4" customWidth="1"/>
    <col min="9186" max="9186" width="7.1640625" style="4" customWidth="1"/>
    <col min="9187" max="9190" width="19.33203125" style="4" customWidth="1"/>
    <col min="9191" max="9191" width="7.1640625" style="4" customWidth="1"/>
    <col min="9192" max="9195" width="19.33203125" style="4" customWidth="1"/>
    <col min="9196" max="9196" width="7.1640625" style="4" customWidth="1"/>
    <col min="9197" max="9200" width="19.33203125" style="4" customWidth="1"/>
    <col min="9201" max="9201" width="7.1640625" style="4" customWidth="1"/>
    <col min="9202" max="9205" width="19.33203125" style="4" customWidth="1"/>
    <col min="9206" max="9206" width="7.1640625" style="4" customWidth="1"/>
    <col min="9207" max="9210" width="19.33203125" style="4" customWidth="1"/>
    <col min="9211" max="9211" width="7.1640625" style="4" customWidth="1"/>
    <col min="9212" max="9215" width="19.33203125" style="4" customWidth="1"/>
    <col min="9216" max="9216" width="7.1640625" style="4" customWidth="1"/>
    <col min="9217" max="9220" width="19.33203125" style="4" customWidth="1"/>
    <col min="9221" max="9221" width="7.1640625" style="4" customWidth="1"/>
    <col min="9222" max="9225" width="19.33203125" style="4" customWidth="1"/>
    <col min="9226" max="9226" width="7.1640625" style="4" customWidth="1"/>
    <col min="9227" max="9230" width="19.33203125" style="4" customWidth="1"/>
    <col min="9231" max="9231" width="7.1640625" style="4" customWidth="1"/>
    <col min="9232" max="9235" width="19.33203125" style="4" customWidth="1"/>
    <col min="9236" max="9236" width="7.1640625" style="4" customWidth="1"/>
    <col min="9237" max="9240" width="19.33203125" style="4" customWidth="1"/>
    <col min="9241" max="9241" width="7.1640625" style="4" customWidth="1"/>
    <col min="9242" max="9245" width="19.33203125" style="4" customWidth="1"/>
    <col min="9246" max="9246" width="7.1640625" style="4" customWidth="1"/>
    <col min="9247" max="9250" width="19.33203125" style="4" customWidth="1"/>
    <col min="9251" max="9251" width="7.1640625" style="4" customWidth="1"/>
    <col min="9252" max="9255" width="19.33203125" style="4" customWidth="1"/>
    <col min="9256" max="9256" width="7.1640625" style="4" customWidth="1"/>
    <col min="9257" max="9258" width="19.33203125" style="4" customWidth="1"/>
    <col min="9259" max="9433" width="10.83203125" style="4"/>
    <col min="9434" max="9435" width="19.33203125" style="4" customWidth="1"/>
    <col min="9436" max="9436" width="10" style="4" customWidth="1"/>
    <col min="9437" max="9437" width="8.5" style="4" customWidth="1"/>
    <col min="9438" max="9439" width="52.33203125" style="4" customWidth="1"/>
    <col min="9440" max="9441" width="19.33203125" style="4" customWidth="1"/>
    <col min="9442" max="9442" width="7.1640625" style="4" customWidth="1"/>
    <col min="9443" max="9446" width="19.33203125" style="4" customWidth="1"/>
    <col min="9447" max="9447" width="7.1640625" style="4" customWidth="1"/>
    <col min="9448" max="9451" width="19.33203125" style="4" customWidth="1"/>
    <col min="9452" max="9452" width="7.1640625" style="4" customWidth="1"/>
    <col min="9453" max="9456" width="19.33203125" style="4" customWidth="1"/>
    <col min="9457" max="9457" width="7.1640625" style="4" customWidth="1"/>
    <col min="9458" max="9461" width="19.33203125" style="4" customWidth="1"/>
    <col min="9462" max="9462" width="7.1640625" style="4" customWidth="1"/>
    <col min="9463" max="9466" width="19.33203125" style="4" customWidth="1"/>
    <col min="9467" max="9467" width="7.1640625" style="4" customWidth="1"/>
    <col min="9468" max="9471" width="19.33203125" style="4" customWidth="1"/>
    <col min="9472" max="9472" width="7.1640625" style="4" customWidth="1"/>
    <col min="9473" max="9476" width="19.33203125" style="4" customWidth="1"/>
    <col min="9477" max="9477" width="7.1640625" style="4" customWidth="1"/>
    <col min="9478" max="9481" width="19.33203125" style="4" customWidth="1"/>
    <col min="9482" max="9482" width="7.1640625" style="4" customWidth="1"/>
    <col min="9483" max="9486" width="19.33203125" style="4" customWidth="1"/>
    <col min="9487" max="9487" width="7.1640625" style="4" customWidth="1"/>
    <col min="9488" max="9491" width="19.33203125" style="4" customWidth="1"/>
    <col min="9492" max="9492" width="7.1640625" style="4" customWidth="1"/>
    <col min="9493" max="9496" width="19.33203125" style="4" customWidth="1"/>
    <col min="9497" max="9497" width="7.1640625" style="4" customWidth="1"/>
    <col min="9498" max="9501" width="19.33203125" style="4" customWidth="1"/>
    <col min="9502" max="9502" width="7.1640625" style="4" customWidth="1"/>
    <col min="9503" max="9506" width="19.33203125" style="4" customWidth="1"/>
    <col min="9507" max="9507" width="7.1640625" style="4" customWidth="1"/>
    <col min="9508" max="9511" width="19.33203125" style="4" customWidth="1"/>
    <col min="9512" max="9512" width="7.1640625" style="4" customWidth="1"/>
    <col min="9513" max="9514" width="19.33203125" style="4" customWidth="1"/>
    <col min="9515" max="9689" width="10.83203125" style="4"/>
    <col min="9690" max="9691" width="19.33203125" style="4" customWidth="1"/>
    <col min="9692" max="9692" width="10" style="4" customWidth="1"/>
    <col min="9693" max="9693" width="8.5" style="4" customWidth="1"/>
    <col min="9694" max="9695" width="52.33203125" style="4" customWidth="1"/>
    <col min="9696" max="9697" width="19.33203125" style="4" customWidth="1"/>
    <col min="9698" max="9698" width="7.1640625" style="4" customWidth="1"/>
    <col min="9699" max="9702" width="19.33203125" style="4" customWidth="1"/>
    <col min="9703" max="9703" width="7.1640625" style="4" customWidth="1"/>
    <col min="9704" max="9707" width="19.33203125" style="4" customWidth="1"/>
    <col min="9708" max="9708" width="7.1640625" style="4" customWidth="1"/>
    <col min="9709" max="9712" width="19.33203125" style="4" customWidth="1"/>
    <col min="9713" max="9713" width="7.1640625" style="4" customWidth="1"/>
    <col min="9714" max="9717" width="19.33203125" style="4" customWidth="1"/>
    <col min="9718" max="9718" width="7.1640625" style="4" customWidth="1"/>
    <col min="9719" max="9722" width="19.33203125" style="4" customWidth="1"/>
    <col min="9723" max="9723" width="7.1640625" style="4" customWidth="1"/>
    <col min="9724" max="9727" width="19.33203125" style="4" customWidth="1"/>
    <col min="9728" max="9728" width="7.1640625" style="4" customWidth="1"/>
    <col min="9729" max="9732" width="19.33203125" style="4" customWidth="1"/>
    <col min="9733" max="9733" width="7.1640625" style="4" customWidth="1"/>
    <col min="9734" max="9737" width="19.33203125" style="4" customWidth="1"/>
    <col min="9738" max="9738" width="7.1640625" style="4" customWidth="1"/>
    <col min="9739" max="9742" width="19.33203125" style="4" customWidth="1"/>
    <col min="9743" max="9743" width="7.1640625" style="4" customWidth="1"/>
    <col min="9744" max="9747" width="19.33203125" style="4" customWidth="1"/>
    <col min="9748" max="9748" width="7.1640625" style="4" customWidth="1"/>
    <col min="9749" max="9752" width="19.33203125" style="4" customWidth="1"/>
    <col min="9753" max="9753" width="7.1640625" style="4" customWidth="1"/>
    <col min="9754" max="9757" width="19.33203125" style="4" customWidth="1"/>
    <col min="9758" max="9758" width="7.1640625" style="4" customWidth="1"/>
    <col min="9759" max="9762" width="19.33203125" style="4" customWidth="1"/>
    <col min="9763" max="9763" width="7.1640625" style="4" customWidth="1"/>
    <col min="9764" max="9767" width="19.33203125" style="4" customWidth="1"/>
    <col min="9768" max="9768" width="7.1640625" style="4" customWidth="1"/>
    <col min="9769" max="9770" width="19.33203125" style="4" customWidth="1"/>
    <col min="9771" max="9945" width="10.83203125" style="4"/>
    <col min="9946" max="9947" width="19.33203125" style="4" customWidth="1"/>
    <col min="9948" max="9948" width="10" style="4" customWidth="1"/>
    <col min="9949" max="9949" width="8.5" style="4" customWidth="1"/>
    <col min="9950" max="9951" width="52.33203125" style="4" customWidth="1"/>
    <col min="9952" max="9953" width="19.33203125" style="4" customWidth="1"/>
    <col min="9954" max="9954" width="7.1640625" style="4" customWidth="1"/>
    <col min="9955" max="9958" width="19.33203125" style="4" customWidth="1"/>
    <col min="9959" max="9959" width="7.1640625" style="4" customWidth="1"/>
    <col min="9960" max="9963" width="19.33203125" style="4" customWidth="1"/>
    <col min="9964" max="9964" width="7.1640625" style="4" customWidth="1"/>
    <col min="9965" max="9968" width="19.33203125" style="4" customWidth="1"/>
    <col min="9969" max="9969" width="7.1640625" style="4" customWidth="1"/>
    <col min="9970" max="9973" width="19.33203125" style="4" customWidth="1"/>
    <col min="9974" max="9974" width="7.1640625" style="4" customWidth="1"/>
    <col min="9975" max="9978" width="19.33203125" style="4" customWidth="1"/>
    <col min="9979" max="9979" width="7.1640625" style="4" customWidth="1"/>
    <col min="9980" max="9983" width="19.33203125" style="4" customWidth="1"/>
    <col min="9984" max="9984" width="7.1640625" style="4" customWidth="1"/>
    <col min="9985" max="9988" width="19.33203125" style="4" customWidth="1"/>
    <col min="9989" max="9989" width="7.1640625" style="4" customWidth="1"/>
    <col min="9990" max="9993" width="19.33203125" style="4" customWidth="1"/>
    <col min="9994" max="9994" width="7.1640625" style="4" customWidth="1"/>
    <col min="9995" max="9998" width="19.33203125" style="4" customWidth="1"/>
    <col min="9999" max="9999" width="7.1640625" style="4" customWidth="1"/>
    <col min="10000" max="10003" width="19.33203125" style="4" customWidth="1"/>
    <col min="10004" max="10004" width="7.1640625" style="4" customWidth="1"/>
    <col min="10005" max="10008" width="19.33203125" style="4" customWidth="1"/>
    <col min="10009" max="10009" width="7.1640625" style="4" customWidth="1"/>
    <col min="10010" max="10013" width="19.33203125" style="4" customWidth="1"/>
    <col min="10014" max="10014" width="7.1640625" style="4" customWidth="1"/>
    <col min="10015" max="10018" width="19.33203125" style="4" customWidth="1"/>
    <col min="10019" max="10019" width="7.1640625" style="4" customWidth="1"/>
    <col min="10020" max="10023" width="19.33203125" style="4" customWidth="1"/>
    <col min="10024" max="10024" width="7.1640625" style="4" customWidth="1"/>
    <col min="10025" max="10026" width="19.33203125" style="4" customWidth="1"/>
    <col min="10027" max="10201" width="10.83203125" style="4"/>
    <col min="10202" max="10203" width="19.33203125" style="4" customWidth="1"/>
    <col min="10204" max="10204" width="10" style="4" customWidth="1"/>
    <col min="10205" max="10205" width="8.5" style="4" customWidth="1"/>
    <col min="10206" max="10207" width="52.33203125" style="4" customWidth="1"/>
    <col min="10208" max="10209" width="19.33203125" style="4" customWidth="1"/>
    <col min="10210" max="10210" width="7.1640625" style="4" customWidth="1"/>
    <col min="10211" max="10214" width="19.33203125" style="4" customWidth="1"/>
    <col min="10215" max="10215" width="7.1640625" style="4" customWidth="1"/>
    <col min="10216" max="10219" width="19.33203125" style="4" customWidth="1"/>
    <col min="10220" max="10220" width="7.1640625" style="4" customWidth="1"/>
    <col min="10221" max="10224" width="19.33203125" style="4" customWidth="1"/>
    <col min="10225" max="10225" width="7.1640625" style="4" customWidth="1"/>
    <col min="10226" max="10229" width="19.33203125" style="4" customWidth="1"/>
    <col min="10230" max="10230" width="7.1640625" style="4" customWidth="1"/>
    <col min="10231" max="10234" width="19.33203125" style="4" customWidth="1"/>
    <col min="10235" max="10235" width="7.1640625" style="4" customWidth="1"/>
    <col min="10236" max="10239" width="19.33203125" style="4" customWidth="1"/>
    <col min="10240" max="10240" width="7.1640625" style="4" customWidth="1"/>
    <col min="10241" max="10244" width="19.33203125" style="4" customWidth="1"/>
    <col min="10245" max="10245" width="7.1640625" style="4" customWidth="1"/>
    <col min="10246" max="10249" width="19.33203125" style="4" customWidth="1"/>
    <col min="10250" max="10250" width="7.1640625" style="4" customWidth="1"/>
    <col min="10251" max="10254" width="19.33203125" style="4" customWidth="1"/>
    <col min="10255" max="10255" width="7.1640625" style="4" customWidth="1"/>
    <col min="10256" max="10259" width="19.33203125" style="4" customWidth="1"/>
    <col min="10260" max="10260" width="7.1640625" style="4" customWidth="1"/>
    <col min="10261" max="10264" width="19.33203125" style="4" customWidth="1"/>
    <col min="10265" max="10265" width="7.1640625" style="4" customWidth="1"/>
    <col min="10266" max="10269" width="19.33203125" style="4" customWidth="1"/>
    <col min="10270" max="10270" width="7.1640625" style="4" customWidth="1"/>
    <col min="10271" max="10274" width="19.33203125" style="4" customWidth="1"/>
    <col min="10275" max="10275" width="7.1640625" style="4" customWidth="1"/>
    <col min="10276" max="10279" width="19.33203125" style="4" customWidth="1"/>
    <col min="10280" max="10280" width="7.1640625" style="4" customWidth="1"/>
    <col min="10281" max="10282" width="19.33203125" style="4" customWidth="1"/>
    <col min="10283" max="10457" width="10.83203125" style="4"/>
    <col min="10458" max="10459" width="19.33203125" style="4" customWidth="1"/>
    <col min="10460" max="10460" width="10" style="4" customWidth="1"/>
    <col min="10461" max="10461" width="8.5" style="4" customWidth="1"/>
    <col min="10462" max="10463" width="52.33203125" style="4" customWidth="1"/>
    <col min="10464" max="10465" width="19.33203125" style="4" customWidth="1"/>
    <col min="10466" max="10466" width="7.1640625" style="4" customWidth="1"/>
    <col min="10467" max="10470" width="19.33203125" style="4" customWidth="1"/>
    <col min="10471" max="10471" width="7.1640625" style="4" customWidth="1"/>
    <col min="10472" max="10475" width="19.33203125" style="4" customWidth="1"/>
    <col min="10476" max="10476" width="7.1640625" style="4" customWidth="1"/>
    <col min="10477" max="10480" width="19.33203125" style="4" customWidth="1"/>
    <col min="10481" max="10481" width="7.1640625" style="4" customWidth="1"/>
    <col min="10482" max="10485" width="19.33203125" style="4" customWidth="1"/>
    <col min="10486" max="10486" width="7.1640625" style="4" customWidth="1"/>
    <col min="10487" max="10490" width="19.33203125" style="4" customWidth="1"/>
    <col min="10491" max="10491" width="7.1640625" style="4" customWidth="1"/>
    <col min="10492" max="10495" width="19.33203125" style="4" customWidth="1"/>
    <col min="10496" max="10496" width="7.1640625" style="4" customWidth="1"/>
    <col min="10497" max="10500" width="19.33203125" style="4" customWidth="1"/>
    <col min="10501" max="10501" width="7.1640625" style="4" customWidth="1"/>
    <col min="10502" max="10505" width="19.33203125" style="4" customWidth="1"/>
    <col min="10506" max="10506" width="7.1640625" style="4" customWidth="1"/>
    <col min="10507" max="10510" width="19.33203125" style="4" customWidth="1"/>
    <col min="10511" max="10511" width="7.1640625" style="4" customWidth="1"/>
    <col min="10512" max="10515" width="19.33203125" style="4" customWidth="1"/>
    <col min="10516" max="10516" width="7.1640625" style="4" customWidth="1"/>
    <col min="10517" max="10520" width="19.33203125" style="4" customWidth="1"/>
    <col min="10521" max="10521" width="7.1640625" style="4" customWidth="1"/>
    <col min="10522" max="10525" width="19.33203125" style="4" customWidth="1"/>
    <col min="10526" max="10526" width="7.1640625" style="4" customWidth="1"/>
    <col min="10527" max="10530" width="19.33203125" style="4" customWidth="1"/>
    <col min="10531" max="10531" width="7.1640625" style="4" customWidth="1"/>
    <col min="10532" max="10535" width="19.33203125" style="4" customWidth="1"/>
    <col min="10536" max="10536" width="7.1640625" style="4" customWidth="1"/>
    <col min="10537" max="10538" width="19.33203125" style="4" customWidth="1"/>
    <col min="10539" max="10713" width="10.83203125" style="4"/>
    <col min="10714" max="10715" width="19.33203125" style="4" customWidth="1"/>
    <col min="10716" max="10716" width="10" style="4" customWidth="1"/>
    <col min="10717" max="10717" width="8.5" style="4" customWidth="1"/>
    <col min="10718" max="10719" width="52.33203125" style="4" customWidth="1"/>
    <col min="10720" max="10721" width="19.33203125" style="4" customWidth="1"/>
    <col min="10722" max="10722" width="7.1640625" style="4" customWidth="1"/>
    <col min="10723" max="10726" width="19.33203125" style="4" customWidth="1"/>
    <col min="10727" max="10727" width="7.1640625" style="4" customWidth="1"/>
    <col min="10728" max="10731" width="19.33203125" style="4" customWidth="1"/>
    <col min="10732" max="10732" width="7.1640625" style="4" customWidth="1"/>
    <col min="10733" max="10736" width="19.33203125" style="4" customWidth="1"/>
    <col min="10737" max="10737" width="7.1640625" style="4" customWidth="1"/>
    <col min="10738" max="10741" width="19.33203125" style="4" customWidth="1"/>
    <col min="10742" max="10742" width="7.1640625" style="4" customWidth="1"/>
    <col min="10743" max="10746" width="19.33203125" style="4" customWidth="1"/>
    <col min="10747" max="10747" width="7.1640625" style="4" customWidth="1"/>
    <col min="10748" max="10751" width="19.33203125" style="4" customWidth="1"/>
    <col min="10752" max="10752" width="7.1640625" style="4" customWidth="1"/>
    <col min="10753" max="10756" width="19.33203125" style="4" customWidth="1"/>
    <col min="10757" max="10757" width="7.1640625" style="4" customWidth="1"/>
    <col min="10758" max="10761" width="19.33203125" style="4" customWidth="1"/>
    <col min="10762" max="10762" width="7.1640625" style="4" customWidth="1"/>
    <col min="10763" max="10766" width="19.33203125" style="4" customWidth="1"/>
    <col min="10767" max="10767" width="7.1640625" style="4" customWidth="1"/>
    <col min="10768" max="10771" width="19.33203125" style="4" customWidth="1"/>
    <col min="10772" max="10772" width="7.1640625" style="4" customWidth="1"/>
    <col min="10773" max="10776" width="19.33203125" style="4" customWidth="1"/>
    <col min="10777" max="10777" width="7.1640625" style="4" customWidth="1"/>
    <col min="10778" max="10781" width="19.33203125" style="4" customWidth="1"/>
    <col min="10782" max="10782" width="7.1640625" style="4" customWidth="1"/>
    <col min="10783" max="10786" width="19.33203125" style="4" customWidth="1"/>
    <col min="10787" max="10787" width="7.1640625" style="4" customWidth="1"/>
    <col min="10788" max="10791" width="19.33203125" style="4" customWidth="1"/>
    <col min="10792" max="10792" width="7.1640625" style="4" customWidth="1"/>
    <col min="10793" max="10794" width="19.33203125" style="4" customWidth="1"/>
    <col min="10795" max="10969" width="10.83203125" style="4"/>
    <col min="10970" max="10971" width="19.33203125" style="4" customWidth="1"/>
    <col min="10972" max="10972" width="10" style="4" customWidth="1"/>
    <col min="10973" max="10973" width="8.5" style="4" customWidth="1"/>
    <col min="10974" max="10975" width="52.33203125" style="4" customWidth="1"/>
    <col min="10976" max="10977" width="19.33203125" style="4" customWidth="1"/>
    <col min="10978" max="10978" width="7.1640625" style="4" customWidth="1"/>
    <col min="10979" max="10982" width="19.33203125" style="4" customWidth="1"/>
    <col min="10983" max="10983" width="7.1640625" style="4" customWidth="1"/>
    <col min="10984" max="10987" width="19.33203125" style="4" customWidth="1"/>
    <col min="10988" max="10988" width="7.1640625" style="4" customWidth="1"/>
    <col min="10989" max="10992" width="19.33203125" style="4" customWidth="1"/>
    <col min="10993" max="10993" width="7.1640625" style="4" customWidth="1"/>
    <col min="10994" max="10997" width="19.33203125" style="4" customWidth="1"/>
    <col min="10998" max="10998" width="7.1640625" style="4" customWidth="1"/>
    <col min="10999" max="11002" width="19.33203125" style="4" customWidth="1"/>
    <col min="11003" max="11003" width="7.1640625" style="4" customWidth="1"/>
    <col min="11004" max="11007" width="19.33203125" style="4" customWidth="1"/>
    <col min="11008" max="11008" width="7.1640625" style="4" customWidth="1"/>
    <col min="11009" max="11012" width="19.33203125" style="4" customWidth="1"/>
    <col min="11013" max="11013" width="7.1640625" style="4" customWidth="1"/>
    <col min="11014" max="11017" width="19.33203125" style="4" customWidth="1"/>
    <col min="11018" max="11018" width="7.1640625" style="4" customWidth="1"/>
    <col min="11019" max="11022" width="19.33203125" style="4" customWidth="1"/>
    <col min="11023" max="11023" width="7.1640625" style="4" customWidth="1"/>
    <col min="11024" max="11027" width="19.33203125" style="4" customWidth="1"/>
    <col min="11028" max="11028" width="7.1640625" style="4" customWidth="1"/>
    <col min="11029" max="11032" width="19.33203125" style="4" customWidth="1"/>
    <col min="11033" max="11033" width="7.1640625" style="4" customWidth="1"/>
    <col min="11034" max="11037" width="19.33203125" style="4" customWidth="1"/>
    <col min="11038" max="11038" width="7.1640625" style="4" customWidth="1"/>
    <col min="11039" max="11042" width="19.33203125" style="4" customWidth="1"/>
    <col min="11043" max="11043" width="7.1640625" style="4" customWidth="1"/>
    <col min="11044" max="11047" width="19.33203125" style="4" customWidth="1"/>
    <col min="11048" max="11048" width="7.1640625" style="4" customWidth="1"/>
    <col min="11049" max="11050" width="19.33203125" style="4" customWidth="1"/>
    <col min="11051" max="11225" width="10.83203125" style="4"/>
    <col min="11226" max="11227" width="19.33203125" style="4" customWidth="1"/>
    <col min="11228" max="11228" width="10" style="4" customWidth="1"/>
    <col min="11229" max="11229" width="8.5" style="4" customWidth="1"/>
    <col min="11230" max="11231" width="52.33203125" style="4" customWidth="1"/>
    <col min="11232" max="11233" width="19.33203125" style="4" customWidth="1"/>
    <col min="11234" max="11234" width="7.1640625" style="4" customWidth="1"/>
    <col min="11235" max="11238" width="19.33203125" style="4" customWidth="1"/>
    <col min="11239" max="11239" width="7.1640625" style="4" customWidth="1"/>
    <col min="11240" max="11243" width="19.33203125" style="4" customWidth="1"/>
    <col min="11244" max="11244" width="7.1640625" style="4" customWidth="1"/>
    <col min="11245" max="11248" width="19.33203125" style="4" customWidth="1"/>
    <col min="11249" max="11249" width="7.1640625" style="4" customWidth="1"/>
    <col min="11250" max="11253" width="19.33203125" style="4" customWidth="1"/>
    <col min="11254" max="11254" width="7.1640625" style="4" customWidth="1"/>
    <col min="11255" max="11258" width="19.33203125" style="4" customWidth="1"/>
    <col min="11259" max="11259" width="7.1640625" style="4" customWidth="1"/>
    <col min="11260" max="11263" width="19.33203125" style="4" customWidth="1"/>
    <col min="11264" max="11264" width="7.1640625" style="4" customWidth="1"/>
    <col min="11265" max="11268" width="19.33203125" style="4" customWidth="1"/>
    <col min="11269" max="11269" width="7.1640625" style="4" customWidth="1"/>
    <col min="11270" max="11273" width="19.33203125" style="4" customWidth="1"/>
    <col min="11274" max="11274" width="7.1640625" style="4" customWidth="1"/>
    <col min="11275" max="11278" width="19.33203125" style="4" customWidth="1"/>
    <col min="11279" max="11279" width="7.1640625" style="4" customWidth="1"/>
    <col min="11280" max="11283" width="19.33203125" style="4" customWidth="1"/>
    <col min="11284" max="11284" width="7.1640625" style="4" customWidth="1"/>
    <col min="11285" max="11288" width="19.33203125" style="4" customWidth="1"/>
    <col min="11289" max="11289" width="7.1640625" style="4" customWidth="1"/>
    <col min="11290" max="11293" width="19.33203125" style="4" customWidth="1"/>
    <col min="11294" max="11294" width="7.1640625" style="4" customWidth="1"/>
    <col min="11295" max="11298" width="19.33203125" style="4" customWidth="1"/>
    <col min="11299" max="11299" width="7.1640625" style="4" customWidth="1"/>
    <col min="11300" max="11303" width="19.33203125" style="4" customWidth="1"/>
    <col min="11304" max="11304" width="7.1640625" style="4" customWidth="1"/>
    <col min="11305" max="11306" width="19.33203125" style="4" customWidth="1"/>
    <col min="11307" max="11481" width="10.83203125" style="4"/>
    <col min="11482" max="11483" width="19.33203125" style="4" customWidth="1"/>
    <col min="11484" max="11484" width="10" style="4" customWidth="1"/>
    <col min="11485" max="11485" width="8.5" style="4" customWidth="1"/>
    <col min="11486" max="11487" width="52.33203125" style="4" customWidth="1"/>
    <col min="11488" max="11489" width="19.33203125" style="4" customWidth="1"/>
    <col min="11490" max="11490" width="7.1640625" style="4" customWidth="1"/>
    <col min="11491" max="11494" width="19.33203125" style="4" customWidth="1"/>
    <col min="11495" max="11495" width="7.1640625" style="4" customWidth="1"/>
    <col min="11496" max="11499" width="19.33203125" style="4" customWidth="1"/>
    <col min="11500" max="11500" width="7.1640625" style="4" customWidth="1"/>
    <col min="11501" max="11504" width="19.33203125" style="4" customWidth="1"/>
    <col min="11505" max="11505" width="7.1640625" style="4" customWidth="1"/>
    <col min="11506" max="11509" width="19.33203125" style="4" customWidth="1"/>
    <col min="11510" max="11510" width="7.1640625" style="4" customWidth="1"/>
    <col min="11511" max="11514" width="19.33203125" style="4" customWidth="1"/>
    <col min="11515" max="11515" width="7.1640625" style="4" customWidth="1"/>
    <col min="11516" max="11519" width="19.33203125" style="4" customWidth="1"/>
    <col min="11520" max="11520" width="7.1640625" style="4" customWidth="1"/>
    <col min="11521" max="11524" width="19.33203125" style="4" customWidth="1"/>
    <col min="11525" max="11525" width="7.1640625" style="4" customWidth="1"/>
    <col min="11526" max="11529" width="19.33203125" style="4" customWidth="1"/>
    <col min="11530" max="11530" width="7.1640625" style="4" customWidth="1"/>
    <col min="11531" max="11534" width="19.33203125" style="4" customWidth="1"/>
    <col min="11535" max="11535" width="7.1640625" style="4" customWidth="1"/>
    <col min="11536" max="11539" width="19.33203125" style="4" customWidth="1"/>
    <col min="11540" max="11540" width="7.1640625" style="4" customWidth="1"/>
    <col min="11541" max="11544" width="19.33203125" style="4" customWidth="1"/>
    <col min="11545" max="11545" width="7.1640625" style="4" customWidth="1"/>
    <col min="11546" max="11549" width="19.33203125" style="4" customWidth="1"/>
    <col min="11550" max="11550" width="7.1640625" style="4" customWidth="1"/>
    <col min="11551" max="11554" width="19.33203125" style="4" customWidth="1"/>
    <col min="11555" max="11555" width="7.1640625" style="4" customWidth="1"/>
    <col min="11556" max="11559" width="19.33203125" style="4" customWidth="1"/>
    <col min="11560" max="11560" width="7.1640625" style="4" customWidth="1"/>
    <col min="11561" max="11562" width="19.33203125" style="4" customWidth="1"/>
    <col min="11563" max="11737" width="10.83203125" style="4"/>
    <col min="11738" max="11739" width="19.33203125" style="4" customWidth="1"/>
    <col min="11740" max="11740" width="10" style="4" customWidth="1"/>
    <col min="11741" max="11741" width="8.5" style="4" customWidth="1"/>
    <col min="11742" max="11743" width="52.33203125" style="4" customWidth="1"/>
    <col min="11744" max="11745" width="19.33203125" style="4" customWidth="1"/>
    <col min="11746" max="11746" width="7.1640625" style="4" customWidth="1"/>
    <col min="11747" max="11750" width="19.33203125" style="4" customWidth="1"/>
    <col min="11751" max="11751" width="7.1640625" style="4" customWidth="1"/>
    <col min="11752" max="11755" width="19.33203125" style="4" customWidth="1"/>
    <col min="11756" max="11756" width="7.1640625" style="4" customWidth="1"/>
    <col min="11757" max="11760" width="19.33203125" style="4" customWidth="1"/>
    <col min="11761" max="11761" width="7.1640625" style="4" customWidth="1"/>
    <col min="11762" max="11765" width="19.33203125" style="4" customWidth="1"/>
    <col min="11766" max="11766" width="7.1640625" style="4" customWidth="1"/>
    <col min="11767" max="11770" width="19.33203125" style="4" customWidth="1"/>
    <col min="11771" max="11771" width="7.1640625" style="4" customWidth="1"/>
    <col min="11772" max="11775" width="19.33203125" style="4" customWidth="1"/>
    <col min="11776" max="11776" width="7.1640625" style="4" customWidth="1"/>
    <col min="11777" max="11780" width="19.33203125" style="4" customWidth="1"/>
    <col min="11781" max="11781" width="7.1640625" style="4" customWidth="1"/>
    <col min="11782" max="11785" width="19.33203125" style="4" customWidth="1"/>
    <col min="11786" max="11786" width="7.1640625" style="4" customWidth="1"/>
    <col min="11787" max="11790" width="19.33203125" style="4" customWidth="1"/>
    <col min="11791" max="11791" width="7.1640625" style="4" customWidth="1"/>
    <col min="11792" max="11795" width="19.33203125" style="4" customWidth="1"/>
    <col min="11796" max="11796" width="7.1640625" style="4" customWidth="1"/>
    <col min="11797" max="11800" width="19.33203125" style="4" customWidth="1"/>
    <col min="11801" max="11801" width="7.1640625" style="4" customWidth="1"/>
    <col min="11802" max="11805" width="19.33203125" style="4" customWidth="1"/>
    <col min="11806" max="11806" width="7.1640625" style="4" customWidth="1"/>
    <col min="11807" max="11810" width="19.33203125" style="4" customWidth="1"/>
    <col min="11811" max="11811" width="7.1640625" style="4" customWidth="1"/>
    <col min="11812" max="11815" width="19.33203125" style="4" customWidth="1"/>
    <col min="11816" max="11816" width="7.1640625" style="4" customWidth="1"/>
    <col min="11817" max="11818" width="19.33203125" style="4" customWidth="1"/>
    <col min="11819" max="11993" width="10.83203125" style="4"/>
    <col min="11994" max="11995" width="19.33203125" style="4" customWidth="1"/>
    <col min="11996" max="11996" width="10" style="4" customWidth="1"/>
    <col min="11997" max="11997" width="8.5" style="4" customWidth="1"/>
    <col min="11998" max="11999" width="52.33203125" style="4" customWidth="1"/>
    <col min="12000" max="12001" width="19.33203125" style="4" customWidth="1"/>
    <col min="12002" max="12002" width="7.1640625" style="4" customWidth="1"/>
    <col min="12003" max="12006" width="19.33203125" style="4" customWidth="1"/>
    <col min="12007" max="12007" width="7.1640625" style="4" customWidth="1"/>
    <col min="12008" max="12011" width="19.33203125" style="4" customWidth="1"/>
    <col min="12012" max="12012" width="7.1640625" style="4" customWidth="1"/>
    <col min="12013" max="12016" width="19.33203125" style="4" customWidth="1"/>
    <col min="12017" max="12017" width="7.1640625" style="4" customWidth="1"/>
    <col min="12018" max="12021" width="19.33203125" style="4" customWidth="1"/>
    <col min="12022" max="12022" width="7.1640625" style="4" customWidth="1"/>
    <col min="12023" max="12026" width="19.33203125" style="4" customWidth="1"/>
    <col min="12027" max="12027" width="7.1640625" style="4" customWidth="1"/>
    <col min="12028" max="12031" width="19.33203125" style="4" customWidth="1"/>
    <col min="12032" max="12032" width="7.1640625" style="4" customWidth="1"/>
    <col min="12033" max="12036" width="19.33203125" style="4" customWidth="1"/>
    <col min="12037" max="12037" width="7.1640625" style="4" customWidth="1"/>
    <col min="12038" max="12041" width="19.33203125" style="4" customWidth="1"/>
    <col min="12042" max="12042" width="7.1640625" style="4" customWidth="1"/>
    <col min="12043" max="12046" width="19.33203125" style="4" customWidth="1"/>
    <col min="12047" max="12047" width="7.1640625" style="4" customWidth="1"/>
    <col min="12048" max="12051" width="19.33203125" style="4" customWidth="1"/>
    <col min="12052" max="12052" width="7.1640625" style="4" customWidth="1"/>
    <col min="12053" max="12056" width="19.33203125" style="4" customWidth="1"/>
    <col min="12057" max="12057" width="7.1640625" style="4" customWidth="1"/>
    <col min="12058" max="12061" width="19.33203125" style="4" customWidth="1"/>
    <col min="12062" max="12062" width="7.1640625" style="4" customWidth="1"/>
    <col min="12063" max="12066" width="19.33203125" style="4" customWidth="1"/>
    <col min="12067" max="12067" width="7.1640625" style="4" customWidth="1"/>
    <col min="12068" max="12071" width="19.33203125" style="4" customWidth="1"/>
    <col min="12072" max="12072" width="7.1640625" style="4" customWidth="1"/>
    <col min="12073" max="12074" width="19.33203125" style="4" customWidth="1"/>
    <col min="12075" max="12249" width="10.83203125" style="4"/>
    <col min="12250" max="12251" width="19.33203125" style="4" customWidth="1"/>
    <col min="12252" max="12252" width="10" style="4" customWidth="1"/>
    <col min="12253" max="12253" width="8.5" style="4" customWidth="1"/>
    <col min="12254" max="12255" width="52.33203125" style="4" customWidth="1"/>
    <col min="12256" max="12257" width="19.33203125" style="4" customWidth="1"/>
    <col min="12258" max="12258" width="7.1640625" style="4" customWidth="1"/>
    <col min="12259" max="12262" width="19.33203125" style="4" customWidth="1"/>
    <col min="12263" max="12263" width="7.1640625" style="4" customWidth="1"/>
    <col min="12264" max="12267" width="19.33203125" style="4" customWidth="1"/>
    <col min="12268" max="12268" width="7.1640625" style="4" customWidth="1"/>
    <col min="12269" max="12272" width="19.33203125" style="4" customWidth="1"/>
    <col min="12273" max="12273" width="7.1640625" style="4" customWidth="1"/>
    <col min="12274" max="12277" width="19.33203125" style="4" customWidth="1"/>
    <col min="12278" max="12278" width="7.1640625" style="4" customWidth="1"/>
    <col min="12279" max="12282" width="19.33203125" style="4" customWidth="1"/>
    <col min="12283" max="12283" width="7.1640625" style="4" customWidth="1"/>
    <col min="12284" max="12287" width="19.33203125" style="4" customWidth="1"/>
    <col min="12288" max="12288" width="7.1640625" style="4" customWidth="1"/>
    <col min="12289" max="12292" width="19.33203125" style="4" customWidth="1"/>
    <col min="12293" max="12293" width="7.1640625" style="4" customWidth="1"/>
    <col min="12294" max="12297" width="19.33203125" style="4" customWidth="1"/>
    <col min="12298" max="12298" width="7.1640625" style="4" customWidth="1"/>
    <col min="12299" max="12302" width="19.33203125" style="4" customWidth="1"/>
    <col min="12303" max="12303" width="7.1640625" style="4" customWidth="1"/>
    <col min="12304" max="12307" width="19.33203125" style="4" customWidth="1"/>
    <col min="12308" max="12308" width="7.1640625" style="4" customWidth="1"/>
    <col min="12309" max="12312" width="19.33203125" style="4" customWidth="1"/>
    <col min="12313" max="12313" width="7.1640625" style="4" customWidth="1"/>
    <col min="12314" max="12317" width="19.33203125" style="4" customWidth="1"/>
    <col min="12318" max="12318" width="7.1640625" style="4" customWidth="1"/>
    <col min="12319" max="12322" width="19.33203125" style="4" customWidth="1"/>
    <col min="12323" max="12323" width="7.1640625" style="4" customWidth="1"/>
    <col min="12324" max="12327" width="19.33203125" style="4" customWidth="1"/>
    <col min="12328" max="12328" width="7.1640625" style="4" customWidth="1"/>
    <col min="12329" max="12330" width="19.33203125" style="4" customWidth="1"/>
    <col min="12331" max="12505" width="10.83203125" style="4"/>
    <col min="12506" max="12507" width="19.33203125" style="4" customWidth="1"/>
    <col min="12508" max="12508" width="10" style="4" customWidth="1"/>
    <col min="12509" max="12509" width="8.5" style="4" customWidth="1"/>
    <col min="12510" max="12511" width="52.33203125" style="4" customWidth="1"/>
    <col min="12512" max="12513" width="19.33203125" style="4" customWidth="1"/>
    <col min="12514" max="12514" width="7.1640625" style="4" customWidth="1"/>
    <col min="12515" max="12518" width="19.33203125" style="4" customWidth="1"/>
    <col min="12519" max="12519" width="7.1640625" style="4" customWidth="1"/>
    <col min="12520" max="12523" width="19.33203125" style="4" customWidth="1"/>
    <col min="12524" max="12524" width="7.1640625" style="4" customWidth="1"/>
    <col min="12525" max="12528" width="19.33203125" style="4" customWidth="1"/>
    <col min="12529" max="12529" width="7.1640625" style="4" customWidth="1"/>
    <col min="12530" max="12533" width="19.33203125" style="4" customWidth="1"/>
    <col min="12534" max="12534" width="7.1640625" style="4" customWidth="1"/>
    <col min="12535" max="12538" width="19.33203125" style="4" customWidth="1"/>
    <col min="12539" max="12539" width="7.1640625" style="4" customWidth="1"/>
    <col min="12540" max="12543" width="19.33203125" style="4" customWidth="1"/>
    <col min="12544" max="12544" width="7.1640625" style="4" customWidth="1"/>
    <col min="12545" max="12548" width="19.33203125" style="4" customWidth="1"/>
    <col min="12549" max="12549" width="7.1640625" style="4" customWidth="1"/>
    <col min="12550" max="12553" width="19.33203125" style="4" customWidth="1"/>
    <col min="12554" max="12554" width="7.1640625" style="4" customWidth="1"/>
    <col min="12555" max="12558" width="19.33203125" style="4" customWidth="1"/>
    <col min="12559" max="12559" width="7.1640625" style="4" customWidth="1"/>
    <col min="12560" max="12563" width="19.33203125" style="4" customWidth="1"/>
    <col min="12564" max="12564" width="7.1640625" style="4" customWidth="1"/>
    <col min="12565" max="12568" width="19.33203125" style="4" customWidth="1"/>
    <col min="12569" max="12569" width="7.1640625" style="4" customWidth="1"/>
    <col min="12570" max="12573" width="19.33203125" style="4" customWidth="1"/>
    <col min="12574" max="12574" width="7.1640625" style="4" customWidth="1"/>
    <col min="12575" max="12578" width="19.33203125" style="4" customWidth="1"/>
    <col min="12579" max="12579" width="7.1640625" style="4" customWidth="1"/>
    <col min="12580" max="12583" width="19.33203125" style="4" customWidth="1"/>
    <col min="12584" max="12584" width="7.1640625" style="4" customWidth="1"/>
    <col min="12585" max="12586" width="19.33203125" style="4" customWidth="1"/>
    <col min="12587" max="12761" width="10.83203125" style="4"/>
    <col min="12762" max="12763" width="19.33203125" style="4" customWidth="1"/>
    <col min="12764" max="12764" width="10" style="4" customWidth="1"/>
    <col min="12765" max="12765" width="8.5" style="4" customWidth="1"/>
    <col min="12766" max="12767" width="52.33203125" style="4" customWidth="1"/>
    <col min="12768" max="12769" width="19.33203125" style="4" customWidth="1"/>
    <col min="12770" max="12770" width="7.1640625" style="4" customWidth="1"/>
    <col min="12771" max="12774" width="19.33203125" style="4" customWidth="1"/>
    <col min="12775" max="12775" width="7.1640625" style="4" customWidth="1"/>
    <col min="12776" max="12779" width="19.33203125" style="4" customWidth="1"/>
    <col min="12780" max="12780" width="7.1640625" style="4" customWidth="1"/>
    <col min="12781" max="12784" width="19.33203125" style="4" customWidth="1"/>
    <col min="12785" max="12785" width="7.1640625" style="4" customWidth="1"/>
    <col min="12786" max="12789" width="19.33203125" style="4" customWidth="1"/>
    <col min="12790" max="12790" width="7.1640625" style="4" customWidth="1"/>
    <col min="12791" max="12794" width="19.33203125" style="4" customWidth="1"/>
    <col min="12795" max="12795" width="7.1640625" style="4" customWidth="1"/>
    <col min="12796" max="12799" width="19.33203125" style="4" customWidth="1"/>
    <col min="12800" max="12800" width="7.1640625" style="4" customWidth="1"/>
    <col min="12801" max="12804" width="19.33203125" style="4" customWidth="1"/>
    <col min="12805" max="12805" width="7.1640625" style="4" customWidth="1"/>
    <col min="12806" max="12809" width="19.33203125" style="4" customWidth="1"/>
    <col min="12810" max="12810" width="7.1640625" style="4" customWidth="1"/>
    <col min="12811" max="12814" width="19.33203125" style="4" customWidth="1"/>
    <col min="12815" max="12815" width="7.1640625" style="4" customWidth="1"/>
    <col min="12816" max="12819" width="19.33203125" style="4" customWidth="1"/>
    <col min="12820" max="12820" width="7.1640625" style="4" customWidth="1"/>
    <col min="12821" max="12824" width="19.33203125" style="4" customWidth="1"/>
    <col min="12825" max="12825" width="7.1640625" style="4" customWidth="1"/>
    <col min="12826" max="12829" width="19.33203125" style="4" customWidth="1"/>
    <col min="12830" max="12830" width="7.1640625" style="4" customWidth="1"/>
    <col min="12831" max="12834" width="19.33203125" style="4" customWidth="1"/>
    <col min="12835" max="12835" width="7.1640625" style="4" customWidth="1"/>
    <col min="12836" max="12839" width="19.33203125" style="4" customWidth="1"/>
    <col min="12840" max="12840" width="7.1640625" style="4" customWidth="1"/>
    <col min="12841" max="12842" width="19.33203125" style="4" customWidth="1"/>
    <col min="12843" max="13017" width="10.83203125" style="4"/>
    <col min="13018" max="13019" width="19.33203125" style="4" customWidth="1"/>
    <col min="13020" max="13020" width="10" style="4" customWidth="1"/>
    <col min="13021" max="13021" width="8.5" style="4" customWidth="1"/>
    <col min="13022" max="13023" width="52.33203125" style="4" customWidth="1"/>
    <col min="13024" max="13025" width="19.33203125" style="4" customWidth="1"/>
    <col min="13026" max="13026" width="7.1640625" style="4" customWidth="1"/>
    <col min="13027" max="13030" width="19.33203125" style="4" customWidth="1"/>
    <col min="13031" max="13031" width="7.1640625" style="4" customWidth="1"/>
    <col min="13032" max="13035" width="19.33203125" style="4" customWidth="1"/>
    <col min="13036" max="13036" width="7.1640625" style="4" customWidth="1"/>
    <col min="13037" max="13040" width="19.33203125" style="4" customWidth="1"/>
    <col min="13041" max="13041" width="7.1640625" style="4" customWidth="1"/>
    <col min="13042" max="13045" width="19.33203125" style="4" customWidth="1"/>
    <col min="13046" max="13046" width="7.1640625" style="4" customWidth="1"/>
    <col min="13047" max="13050" width="19.33203125" style="4" customWidth="1"/>
    <col min="13051" max="13051" width="7.1640625" style="4" customWidth="1"/>
    <col min="13052" max="13055" width="19.33203125" style="4" customWidth="1"/>
    <col min="13056" max="13056" width="7.1640625" style="4" customWidth="1"/>
    <col min="13057" max="13060" width="19.33203125" style="4" customWidth="1"/>
    <col min="13061" max="13061" width="7.1640625" style="4" customWidth="1"/>
    <col min="13062" max="13065" width="19.33203125" style="4" customWidth="1"/>
    <col min="13066" max="13066" width="7.1640625" style="4" customWidth="1"/>
    <col min="13067" max="13070" width="19.33203125" style="4" customWidth="1"/>
    <col min="13071" max="13071" width="7.1640625" style="4" customWidth="1"/>
    <col min="13072" max="13075" width="19.33203125" style="4" customWidth="1"/>
    <col min="13076" max="13076" width="7.1640625" style="4" customWidth="1"/>
    <col min="13077" max="13080" width="19.33203125" style="4" customWidth="1"/>
    <col min="13081" max="13081" width="7.1640625" style="4" customWidth="1"/>
    <col min="13082" max="13085" width="19.33203125" style="4" customWidth="1"/>
    <col min="13086" max="13086" width="7.1640625" style="4" customWidth="1"/>
    <col min="13087" max="13090" width="19.33203125" style="4" customWidth="1"/>
    <col min="13091" max="13091" width="7.1640625" style="4" customWidth="1"/>
    <col min="13092" max="13095" width="19.33203125" style="4" customWidth="1"/>
    <col min="13096" max="13096" width="7.1640625" style="4" customWidth="1"/>
    <col min="13097" max="13098" width="19.33203125" style="4" customWidth="1"/>
    <col min="13099" max="13273" width="10.83203125" style="4"/>
    <col min="13274" max="13275" width="19.33203125" style="4" customWidth="1"/>
    <col min="13276" max="13276" width="10" style="4" customWidth="1"/>
    <col min="13277" max="13277" width="8.5" style="4" customWidth="1"/>
    <col min="13278" max="13279" width="52.33203125" style="4" customWidth="1"/>
    <col min="13280" max="13281" width="19.33203125" style="4" customWidth="1"/>
    <col min="13282" max="13282" width="7.1640625" style="4" customWidth="1"/>
    <col min="13283" max="13286" width="19.33203125" style="4" customWidth="1"/>
    <col min="13287" max="13287" width="7.1640625" style="4" customWidth="1"/>
    <col min="13288" max="13291" width="19.33203125" style="4" customWidth="1"/>
    <col min="13292" max="13292" width="7.1640625" style="4" customWidth="1"/>
    <col min="13293" max="13296" width="19.33203125" style="4" customWidth="1"/>
    <col min="13297" max="13297" width="7.1640625" style="4" customWidth="1"/>
    <col min="13298" max="13301" width="19.33203125" style="4" customWidth="1"/>
    <col min="13302" max="13302" width="7.1640625" style="4" customWidth="1"/>
    <col min="13303" max="13306" width="19.33203125" style="4" customWidth="1"/>
    <col min="13307" max="13307" width="7.1640625" style="4" customWidth="1"/>
    <col min="13308" max="13311" width="19.33203125" style="4" customWidth="1"/>
    <col min="13312" max="13312" width="7.1640625" style="4" customWidth="1"/>
    <col min="13313" max="13316" width="19.33203125" style="4" customWidth="1"/>
    <col min="13317" max="13317" width="7.1640625" style="4" customWidth="1"/>
    <col min="13318" max="13321" width="19.33203125" style="4" customWidth="1"/>
    <col min="13322" max="13322" width="7.1640625" style="4" customWidth="1"/>
    <col min="13323" max="13326" width="19.33203125" style="4" customWidth="1"/>
    <col min="13327" max="13327" width="7.1640625" style="4" customWidth="1"/>
    <col min="13328" max="13331" width="19.33203125" style="4" customWidth="1"/>
    <col min="13332" max="13332" width="7.1640625" style="4" customWidth="1"/>
    <col min="13333" max="13336" width="19.33203125" style="4" customWidth="1"/>
    <col min="13337" max="13337" width="7.1640625" style="4" customWidth="1"/>
    <col min="13338" max="13341" width="19.33203125" style="4" customWidth="1"/>
    <col min="13342" max="13342" width="7.1640625" style="4" customWidth="1"/>
    <col min="13343" max="13346" width="19.33203125" style="4" customWidth="1"/>
    <col min="13347" max="13347" width="7.1640625" style="4" customWidth="1"/>
    <col min="13348" max="13351" width="19.33203125" style="4" customWidth="1"/>
    <col min="13352" max="13352" width="7.1640625" style="4" customWidth="1"/>
    <col min="13353" max="13354" width="19.33203125" style="4" customWidth="1"/>
    <col min="13355" max="13529" width="10.83203125" style="4"/>
    <col min="13530" max="13531" width="19.33203125" style="4" customWidth="1"/>
    <col min="13532" max="13532" width="10" style="4" customWidth="1"/>
    <col min="13533" max="13533" width="8.5" style="4" customWidth="1"/>
    <col min="13534" max="13535" width="52.33203125" style="4" customWidth="1"/>
    <col min="13536" max="13537" width="19.33203125" style="4" customWidth="1"/>
    <col min="13538" max="13538" width="7.1640625" style="4" customWidth="1"/>
    <col min="13539" max="13542" width="19.33203125" style="4" customWidth="1"/>
    <col min="13543" max="13543" width="7.1640625" style="4" customWidth="1"/>
    <col min="13544" max="13547" width="19.33203125" style="4" customWidth="1"/>
    <col min="13548" max="13548" width="7.1640625" style="4" customWidth="1"/>
    <col min="13549" max="13552" width="19.33203125" style="4" customWidth="1"/>
    <col min="13553" max="13553" width="7.1640625" style="4" customWidth="1"/>
    <col min="13554" max="13557" width="19.33203125" style="4" customWidth="1"/>
    <col min="13558" max="13558" width="7.1640625" style="4" customWidth="1"/>
    <col min="13559" max="13562" width="19.33203125" style="4" customWidth="1"/>
    <col min="13563" max="13563" width="7.1640625" style="4" customWidth="1"/>
    <col min="13564" max="13567" width="19.33203125" style="4" customWidth="1"/>
    <col min="13568" max="13568" width="7.1640625" style="4" customWidth="1"/>
    <col min="13569" max="13572" width="19.33203125" style="4" customWidth="1"/>
    <col min="13573" max="13573" width="7.1640625" style="4" customWidth="1"/>
    <col min="13574" max="13577" width="19.33203125" style="4" customWidth="1"/>
    <col min="13578" max="13578" width="7.1640625" style="4" customWidth="1"/>
    <col min="13579" max="13582" width="19.33203125" style="4" customWidth="1"/>
    <col min="13583" max="13583" width="7.1640625" style="4" customWidth="1"/>
    <col min="13584" max="13587" width="19.33203125" style="4" customWidth="1"/>
    <col min="13588" max="13588" width="7.1640625" style="4" customWidth="1"/>
    <col min="13589" max="13592" width="19.33203125" style="4" customWidth="1"/>
    <col min="13593" max="13593" width="7.1640625" style="4" customWidth="1"/>
    <col min="13594" max="13597" width="19.33203125" style="4" customWidth="1"/>
    <col min="13598" max="13598" width="7.1640625" style="4" customWidth="1"/>
    <col min="13599" max="13602" width="19.33203125" style="4" customWidth="1"/>
    <col min="13603" max="13603" width="7.1640625" style="4" customWidth="1"/>
    <col min="13604" max="13607" width="19.33203125" style="4" customWidth="1"/>
    <col min="13608" max="13608" width="7.1640625" style="4" customWidth="1"/>
    <col min="13609" max="13610" width="19.33203125" style="4" customWidth="1"/>
    <col min="13611" max="13785" width="10.83203125" style="4"/>
    <col min="13786" max="13787" width="19.33203125" style="4" customWidth="1"/>
    <col min="13788" max="13788" width="10" style="4" customWidth="1"/>
    <col min="13789" max="13789" width="8.5" style="4" customWidth="1"/>
    <col min="13790" max="13791" width="52.33203125" style="4" customWidth="1"/>
    <col min="13792" max="13793" width="19.33203125" style="4" customWidth="1"/>
    <col min="13794" max="13794" width="7.1640625" style="4" customWidth="1"/>
    <col min="13795" max="13798" width="19.33203125" style="4" customWidth="1"/>
    <col min="13799" max="13799" width="7.1640625" style="4" customWidth="1"/>
    <col min="13800" max="13803" width="19.33203125" style="4" customWidth="1"/>
    <col min="13804" max="13804" width="7.1640625" style="4" customWidth="1"/>
    <col min="13805" max="13808" width="19.33203125" style="4" customWidth="1"/>
    <col min="13809" max="13809" width="7.1640625" style="4" customWidth="1"/>
    <col min="13810" max="13813" width="19.33203125" style="4" customWidth="1"/>
    <col min="13814" max="13814" width="7.1640625" style="4" customWidth="1"/>
    <col min="13815" max="13818" width="19.33203125" style="4" customWidth="1"/>
    <col min="13819" max="13819" width="7.1640625" style="4" customWidth="1"/>
    <col min="13820" max="13823" width="19.33203125" style="4" customWidth="1"/>
    <col min="13824" max="13824" width="7.1640625" style="4" customWidth="1"/>
    <col min="13825" max="13828" width="19.33203125" style="4" customWidth="1"/>
    <col min="13829" max="13829" width="7.1640625" style="4" customWidth="1"/>
    <col min="13830" max="13833" width="19.33203125" style="4" customWidth="1"/>
    <col min="13834" max="13834" width="7.1640625" style="4" customWidth="1"/>
    <col min="13835" max="13838" width="19.33203125" style="4" customWidth="1"/>
    <col min="13839" max="13839" width="7.1640625" style="4" customWidth="1"/>
    <col min="13840" max="13843" width="19.33203125" style="4" customWidth="1"/>
    <col min="13844" max="13844" width="7.1640625" style="4" customWidth="1"/>
    <col min="13845" max="13848" width="19.33203125" style="4" customWidth="1"/>
    <col min="13849" max="13849" width="7.1640625" style="4" customWidth="1"/>
    <col min="13850" max="13853" width="19.33203125" style="4" customWidth="1"/>
    <col min="13854" max="13854" width="7.1640625" style="4" customWidth="1"/>
    <col min="13855" max="13858" width="19.33203125" style="4" customWidth="1"/>
    <col min="13859" max="13859" width="7.1640625" style="4" customWidth="1"/>
    <col min="13860" max="13863" width="19.33203125" style="4" customWidth="1"/>
    <col min="13864" max="13864" width="7.1640625" style="4" customWidth="1"/>
    <col min="13865" max="13866" width="19.33203125" style="4" customWidth="1"/>
    <col min="13867" max="14041" width="10.83203125" style="4"/>
    <col min="14042" max="14043" width="19.33203125" style="4" customWidth="1"/>
    <col min="14044" max="14044" width="10" style="4" customWidth="1"/>
    <col min="14045" max="14045" width="8.5" style="4" customWidth="1"/>
    <col min="14046" max="14047" width="52.33203125" style="4" customWidth="1"/>
    <col min="14048" max="14049" width="19.33203125" style="4" customWidth="1"/>
    <col min="14050" max="14050" width="7.1640625" style="4" customWidth="1"/>
    <col min="14051" max="14054" width="19.33203125" style="4" customWidth="1"/>
    <col min="14055" max="14055" width="7.1640625" style="4" customWidth="1"/>
    <col min="14056" max="14059" width="19.33203125" style="4" customWidth="1"/>
    <col min="14060" max="14060" width="7.1640625" style="4" customWidth="1"/>
    <col min="14061" max="14064" width="19.33203125" style="4" customWidth="1"/>
    <col min="14065" max="14065" width="7.1640625" style="4" customWidth="1"/>
    <col min="14066" max="14069" width="19.33203125" style="4" customWidth="1"/>
    <col min="14070" max="14070" width="7.1640625" style="4" customWidth="1"/>
    <col min="14071" max="14074" width="19.33203125" style="4" customWidth="1"/>
    <col min="14075" max="14075" width="7.1640625" style="4" customWidth="1"/>
    <col min="14076" max="14079" width="19.33203125" style="4" customWidth="1"/>
    <col min="14080" max="14080" width="7.1640625" style="4" customWidth="1"/>
    <col min="14081" max="14084" width="19.33203125" style="4" customWidth="1"/>
    <col min="14085" max="14085" width="7.1640625" style="4" customWidth="1"/>
    <col min="14086" max="14089" width="19.33203125" style="4" customWidth="1"/>
    <col min="14090" max="14090" width="7.1640625" style="4" customWidth="1"/>
    <col min="14091" max="14094" width="19.33203125" style="4" customWidth="1"/>
    <col min="14095" max="14095" width="7.1640625" style="4" customWidth="1"/>
    <col min="14096" max="14099" width="19.33203125" style="4" customWidth="1"/>
    <col min="14100" max="14100" width="7.1640625" style="4" customWidth="1"/>
    <col min="14101" max="14104" width="19.33203125" style="4" customWidth="1"/>
    <col min="14105" max="14105" width="7.1640625" style="4" customWidth="1"/>
    <col min="14106" max="14109" width="19.33203125" style="4" customWidth="1"/>
    <col min="14110" max="14110" width="7.1640625" style="4" customWidth="1"/>
    <col min="14111" max="14114" width="19.33203125" style="4" customWidth="1"/>
    <col min="14115" max="14115" width="7.1640625" style="4" customWidth="1"/>
    <col min="14116" max="14119" width="19.33203125" style="4" customWidth="1"/>
    <col min="14120" max="14120" width="7.1640625" style="4" customWidth="1"/>
    <col min="14121" max="14122" width="19.33203125" style="4" customWidth="1"/>
    <col min="14123" max="14297" width="10.83203125" style="4"/>
    <col min="14298" max="14299" width="19.33203125" style="4" customWidth="1"/>
    <col min="14300" max="14300" width="10" style="4" customWidth="1"/>
    <col min="14301" max="14301" width="8.5" style="4" customWidth="1"/>
    <col min="14302" max="14303" width="52.33203125" style="4" customWidth="1"/>
    <col min="14304" max="14305" width="19.33203125" style="4" customWidth="1"/>
    <col min="14306" max="14306" width="7.1640625" style="4" customWidth="1"/>
    <col min="14307" max="14310" width="19.33203125" style="4" customWidth="1"/>
    <col min="14311" max="14311" width="7.1640625" style="4" customWidth="1"/>
    <col min="14312" max="14315" width="19.33203125" style="4" customWidth="1"/>
    <col min="14316" max="14316" width="7.1640625" style="4" customWidth="1"/>
    <col min="14317" max="14320" width="19.33203125" style="4" customWidth="1"/>
    <col min="14321" max="14321" width="7.1640625" style="4" customWidth="1"/>
    <col min="14322" max="14325" width="19.33203125" style="4" customWidth="1"/>
    <col min="14326" max="14326" width="7.1640625" style="4" customWidth="1"/>
    <col min="14327" max="14330" width="19.33203125" style="4" customWidth="1"/>
    <col min="14331" max="14331" width="7.1640625" style="4" customWidth="1"/>
    <col min="14332" max="14335" width="19.33203125" style="4" customWidth="1"/>
    <col min="14336" max="14336" width="7.1640625" style="4" customWidth="1"/>
    <col min="14337" max="14340" width="19.33203125" style="4" customWidth="1"/>
    <col min="14341" max="14341" width="7.1640625" style="4" customWidth="1"/>
    <col min="14342" max="14345" width="19.33203125" style="4" customWidth="1"/>
    <col min="14346" max="14346" width="7.1640625" style="4" customWidth="1"/>
    <col min="14347" max="14350" width="19.33203125" style="4" customWidth="1"/>
    <col min="14351" max="14351" width="7.1640625" style="4" customWidth="1"/>
    <col min="14352" max="14355" width="19.33203125" style="4" customWidth="1"/>
    <col min="14356" max="14356" width="7.1640625" style="4" customWidth="1"/>
    <col min="14357" max="14360" width="19.33203125" style="4" customWidth="1"/>
    <col min="14361" max="14361" width="7.1640625" style="4" customWidth="1"/>
    <col min="14362" max="14365" width="19.33203125" style="4" customWidth="1"/>
    <col min="14366" max="14366" width="7.1640625" style="4" customWidth="1"/>
    <col min="14367" max="14370" width="19.33203125" style="4" customWidth="1"/>
    <col min="14371" max="14371" width="7.1640625" style="4" customWidth="1"/>
    <col min="14372" max="14375" width="19.33203125" style="4" customWidth="1"/>
    <col min="14376" max="14376" width="7.1640625" style="4" customWidth="1"/>
    <col min="14377" max="14378" width="19.33203125" style="4" customWidth="1"/>
    <col min="14379" max="14553" width="10.83203125" style="4"/>
    <col min="14554" max="14555" width="19.33203125" style="4" customWidth="1"/>
    <col min="14556" max="14556" width="10" style="4" customWidth="1"/>
    <col min="14557" max="14557" width="8.5" style="4" customWidth="1"/>
    <col min="14558" max="14559" width="52.33203125" style="4" customWidth="1"/>
    <col min="14560" max="14561" width="19.33203125" style="4" customWidth="1"/>
    <col min="14562" max="14562" width="7.1640625" style="4" customWidth="1"/>
    <col min="14563" max="14566" width="19.33203125" style="4" customWidth="1"/>
    <col min="14567" max="14567" width="7.1640625" style="4" customWidth="1"/>
    <col min="14568" max="14571" width="19.33203125" style="4" customWidth="1"/>
    <col min="14572" max="14572" width="7.1640625" style="4" customWidth="1"/>
    <col min="14573" max="14576" width="19.33203125" style="4" customWidth="1"/>
    <col min="14577" max="14577" width="7.1640625" style="4" customWidth="1"/>
    <col min="14578" max="14581" width="19.33203125" style="4" customWidth="1"/>
    <col min="14582" max="14582" width="7.1640625" style="4" customWidth="1"/>
    <col min="14583" max="14586" width="19.33203125" style="4" customWidth="1"/>
    <col min="14587" max="14587" width="7.1640625" style="4" customWidth="1"/>
    <col min="14588" max="14591" width="19.33203125" style="4" customWidth="1"/>
    <col min="14592" max="14592" width="7.1640625" style="4" customWidth="1"/>
    <col min="14593" max="14596" width="19.33203125" style="4" customWidth="1"/>
    <col min="14597" max="14597" width="7.1640625" style="4" customWidth="1"/>
    <col min="14598" max="14601" width="19.33203125" style="4" customWidth="1"/>
    <col min="14602" max="14602" width="7.1640625" style="4" customWidth="1"/>
    <col min="14603" max="14606" width="19.33203125" style="4" customWidth="1"/>
    <col min="14607" max="14607" width="7.1640625" style="4" customWidth="1"/>
    <col min="14608" max="14611" width="19.33203125" style="4" customWidth="1"/>
    <col min="14612" max="14612" width="7.1640625" style="4" customWidth="1"/>
    <col min="14613" max="14616" width="19.33203125" style="4" customWidth="1"/>
    <col min="14617" max="14617" width="7.1640625" style="4" customWidth="1"/>
    <col min="14618" max="14621" width="19.33203125" style="4" customWidth="1"/>
    <col min="14622" max="14622" width="7.1640625" style="4" customWidth="1"/>
    <col min="14623" max="14626" width="19.33203125" style="4" customWidth="1"/>
    <col min="14627" max="14627" width="7.1640625" style="4" customWidth="1"/>
    <col min="14628" max="14631" width="19.33203125" style="4" customWidth="1"/>
    <col min="14632" max="14632" width="7.1640625" style="4" customWidth="1"/>
    <col min="14633" max="14634" width="19.33203125" style="4" customWidth="1"/>
    <col min="14635" max="14809" width="10.83203125" style="4"/>
    <col min="14810" max="14811" width="19.33203125" style="4" customWidth="1"/>
    <col min="14812" max="14812" width="10" style="4" customWidth="1"/>
    <col min="14813" max="14813" width="8.5" style="4" customWidth="1"/>
    <col min="14814" max="14815" width="52.33203125" style="4" customWidth="1"/>
    <col min="14816" max="14817" width="19.33203125" style="4" customWidth="1"/>
    <col min="14818" max="14818" width="7.1640625" style="4" customWidth="1"/>
    <col min="14819" max="14822" width="19.33203125" style="4" customWidth="1"/>
    <col min="14823" max="14823" width="7.1640625" style="4" customWidth="1"/>
    <col min="14824" max="14827" width="19.33203125" style="4" customWidth="1"/>
    <col min="14828" max="14828" width="7.1640625" style="4" customWidth="1"/>
    <col min="14829" max="14832" width="19.33203125" style="4" customWidth="1"/>
    <col min="14833" max="14833" width="7.1640625" style="4" customWidth="1"/>
    <col min="14834" max="14837" width="19.33203125" style="4" customWidth="1"/>
    <col min="14838" max="14838" width="7.1640625" style="4" customWidth="1"/>
    <col min="14839" max="14842" width="19.33203125" style="4" customWidth="1"/>
    <col min="14843" max="14843" width="7.1640625" style="4" customWidth="1"/>
    <col min="14844" max="14847" width="19.33203125" style="4" customWidth="1"/>
    <col min="14848" max="14848" width="7.1640625" style="4" customWidth="1"/>
    <col min="14849" max="14852" width="19.33203125" style="4" customWidth="1"/>
    <col min="14853" max="14853" width="7.1640625" style="4" customWidth="1"/>
    <col min="14854" max="14857" width="19.33203125" style="4" customWidth="1"/>
    <col min="14858" max="14858" width="7.1640625" style="4" customWidth="1"/>
    <col min="14859" max="14862" width="19.33203125" style="4" customWidth="1"/>
    <col min="14863" max="14863" width="7.1640625" style="4" customWidth="1"/>
    <col min="14864" max="14867" width="19.33203125" style="4" customWidth="1"/>
    <col min="14868" max="14868" width="7.1640625" style="4" customWidth="1"/>
    <col min="14869" max="14872" width="19.33203125" style="4" customWidth="1"/>
    <col min="14873" max="14873" width="7.1640625" style="4" customWidth="1"/>
    <col min="14874" max="14877" width="19.33203125" style="4" customWidth="1"/>
    <col min="14878" max="14878" width="7.1640625" style="4" customWidth="1"/>
    <col min="14879" max="14882" width="19.33203125" style="4" customWidth="1"/>
    <col min="14883" max="14883" width="7.1640625" style="4" customWidth="1"/>
    <col min="14884" max="14887" width="19.33203125" style="4" customWidth="1"/>
    <col min="14888" max="14888" width="7.1640625" style="4" customWidth="1"/>
    <col min="14889" max="14890" width="19.33203125" style="4" customWidth="1"/>
    <col min="14891" max="15065" width="10.83203125" style="4"/>
    <col min="15066" max="15067" width="19.33203125" style="4" customWidth="1"/>
    <col min="15068" max="15068" width="10" style="4" customWidth="1"/>
    <col min="15069" max="15069" width="8.5" style="4" customWidth="1"/>
    <col min="15070" max="15071" width="52.33203125" style="4" customWidth="1"/>
    <col min="15072" max="15073" width="19.33203125" style="4" customWidth="1"/>
    <col min="15074" max="15074" width="7.1640625" style="4" customWidth="1"/>
    <col min="15075" max="15078" width="19.33203125" style="4" customWidth="1"/>
    <col min="15079" max="15079" width="7.1640625" style="4" customWidth="1"/>
    <col min="15080" max="15083" width="19.33203125" style="4" customWidth="1"/>
    <col min="15084" max="15084" width="7.1640625" style="4" customWidth="1"/>
    <col min="15085" max="15088" width="19.33203125" style="4" customWidth="1"/>
    <col min="15089" max="15089" width="7.1640625" style="4" customWidth="1"/>
    <col min="15090" max="15093" width="19.33203125" style="4" customWidth="1"/>
    <col min="15094" max="15094" width="7.1640625" style="4" customWidth="1"/>
    <col min="15095" max="15098" width="19.33203125" style="4" customWidth="1"/>
    <col min="15099" max="15099" width="7.1640625" style="4" customWidth="1"/>
    <col min="15100" max="15103" width="19.33203125" style="4" customWidth="1"/>
    <col min="15104" max="15104" width="7.1640625" style="4" customWidth="1"/>
    <col min="15105" max="15108" width="19.33203125" style="4" customWidth="1"/>
    <col min="15109" max="15109" width="7.1640625" style="4" customWidth="1"/>
    <col min="15110" max="15113" width="19.33203125" style="4" customWidth="1"/>
    <col min="15114" max="15114" width="7.1640625" style="4" customWidth="1"/>
    <col min="15115" max="15118" width="19.33203125" style="4" customWidth="1"/>
    <col min="15119" max="15119" width="7.1640625" style="4" customWidth="1"/>
    <col min="15120" max="15123" width="19.33203125" style="4" customWidth="1"/>
    <col min="15124" max="15124" width="7.1640625" style="4" customWidth="1"/>
    <col min="15125" max="15128" width="19.33203125" style="4" customWidth="1"/>
    <col min="15129" max="15129" width="7.1640625" style="4" customWidth="1"/>
    <col min="15130" max="15133" width="19.33203125" style="4" customWidth="1"/>
    <col min="15134" max="15134" width="7.1640625" style="4" customWidth="1"/>
    <col min="15135" max="15138" width="19.33203125" style="4" customWidth="1"/>
    <col min="15139" max="15139" width="7.1640625" style="4" customWidth="1"/>
    <col min="15140" max="15143" width="19.33203125" style="4" customWidth="1"/>
    <col min="15144" max="15144" width="7.1640625" style="4" customWidth="1"/>
    <col min="15145" max="15146" width="19.33203125" style="4" customWidth="1"/>
    <col min="15147" max="15321" width="10.83203125" style="4"/>
    <col min="15322" max="15323" width="19.33203125" style="4" customWidth="1"/>
    <col min="15324" max="15324" width="10" style="4" customWidth="1"/>
    <col min="15325" max="15325" width="8.5" style="4" customWidth="1"/>
    <col min="15326" max="15327" width="52.33203125" style="4" customWidth="1"/>
    <col min="15328" max="15329" width="19.33203125" style="4" customWidth="1"/>
    <col min="15330" max="15330" width="7.1640625" style="4" customWidth="1"/>
    <col min="15331" max="15334" width="19.33203125" style="4" customWidth="1"/>
    <col min="15335" max="15335" width="7.1640625" style="4" customWidth="1"/>
    <col min="15336" max="15339" width="19.33203125" style="4" customWidth="1"/>
    <col min="15340" max="15340" width="7.1640625" style="4" customWidth="1"/>
    <col min="15341" max="15344" width="19.33203125" style="4" customWidth="1"/>
    <col min="15345" max="15345" width="7.1640625" style="4" customWidth="1"/>
    <col min="15346" max="15349" width="19.33203125" style="4" customWidth="1"/>
    <col min="15350" max="15350" width="7.1640625" style="4" customWidth="1"/>
    <col min="15351" max="15354" width="19.33203125" style="4" customWidth="1"/>
    <col min="15355" max="15355" width="7.1640625" style="4" customWidth="1"/>
    <col min="15356" max="15359" width="19.33203125" style="4" customWidth="1"/>
    <col min="15360" max="15360" width="7.1640625" style="4" customWidth="1"/>
    <col min="15361" max="15364" width="19.33203125" style="4" customWidth="1"/>
    <col min="15365" max="15365" width="7.1640625" style="4" customWidth="1"/>
    <col min="15366" max="15369" width="19.33203125" style="4" customWidth="1"/>
    <col min="15370" max="15370" width="7.1640625" style="4" customWidth="1"/>
    <col min="15371" max="15374" width="19.33203125" style="4" customWidth="1"/>
    <col min="15375" max="15375" width="7.1640625" style="4" customWidth="1"/>
    <col min="15376" max="15379" width="19.33203125" style="4" customWidth="1"/>
    <col min="15380" max="15380" width="7.1640625" style="4" customWidth="1"/>
    <col min="15381" max="15384" width="19.33203125" style="4" customWidth="1"/>
    <col min="15385" max="15385" width="7.1640625" style="4" customWidth="1"/>
    <col min="15386" max="15389" width="19.33203125" style="4" customWidth="1"/>
    <col min="15390" max="15390" width="7.1640625" style="4" customWidth="1"/>
    <col min="15391" max="15394" width="19.33203125" style="4" customWidth="1"/>
    <col min="15395" max="15395" width="7.1640625" style="4" customWidth="1"/>
    <col min="15396" max="15399" width="19.33203125" style="4" customWidth="1"/>
    <col min="15400" max="15400" width="7.1640625" style="4" customWidth="1"/>
    <col min="15401" max="15402" width="19.33203125" style="4" customWidth="1"/>
    <col min="15403" max="15577" width="10.83203125" style="4"/>
    <col min="15578" max="15579" width="19.33203125" style="4" customWidth="1"/>
    <col min="15580" max="15580" width="10" style="4" customWidth="1"/>
    <col min="15581" max="15581" width="8.5" style="4" customWidth="1"/>
    <col min="15582" max="15583" width="52.33203125" style="4" customWidth="1"/>
    <col min="15584" max="15585" width="19.33203125" style="4" customWidth="1"/>
    <col min="15586" max="15586" width="7.1640625" style="4" customWidth="1"/>
    <col min="15587" max="15590" width="19.33203125" style="4" customWidth="1"/>
    <col min="15591" max="15591" width="7.1640625" style="4" customWidth="1"/>
    <col min="15592" max="15595" width="19.33203125" style="4" customWidth="1"/>
    <col min="15596" max="15596" width="7.1640625" style="4" customWidth="1"/>
    <col min="15597" max="15600" width="19.33203125" style="4" customWidth="1"/>
    <col min="15601" max="15601" width="7.1640625" style="4" customWidth="1"/>
    <col min="15602" max="15605" width="19.33203125" style="4" customWidth="1"/>
    <col min="15606" max="15606" width="7.1640625" style="4" customWidth="1"/>
    <col min="15607" max="15610" width="19.33203125" style="4" customWidth="1"/>
    <col min="15611" max="15611" width="7.1640625" style="4" customWidth="1"/>
    <col min="15612" max="15615" width="19.33203125" style="4" customWidth="1"/>
    <col min="15616" max="15616" width="7.1640625" style="4" customWidth="1"/>
    <col min="15617" max="15620" width="19.33203125" style="4" customWidth="1"/>
    <col min="15621" max="15621" width="7.1640625" style="4" customWidth="1"/>
    <col min="15622" max="15625" width="19.33203125" style="4" customWidth="1"/>
    <col min="15626" max="15626" width="7.1640625" style="4" customWidth="1"/>
    <col min="15627" max="15630" width="19.33203125" style="4" customWidth="1"/>
    <col min="15631" max="15631" width="7.1640625" style="4" customWidth="1"/>
    <col min="15632" max="15635" width="19.33203125" style="4" customWidth="1"/>
    <col min="15636" max="15636" width="7.1640625" style="4" customWidth="1"/>
    <col min="15637" max="15640" width="19.33203125" style="4" customWidth="1"/>
    <col min="15641" max="15641" width="7.1640625" style="4" customWidth="1"/>
    <col min="15642" max="15645" width="19.33203125" style="4" customWidth="1"/>
    <col min="15646" max="15646" width="7.1640625" style="4" customWidth="1"/>
    <col min="15647" max="15650" width="19.33203125" style="4" customWidth="1"/>
    <col min="15651" max="15651" width="7.1640625" style="4" customWidth="1"/>
    <col min="15652" max="15655" width="19.33203125" style="4" customWidth="1"/>
    <col min="15656" max="15656" width="7.1640625" style="4" customWidth="1"/>
    <col min="15657" max="15658" width="19.33203125" style="4" customWidth="1"/>
    <col min="15659" max="15833" width="10.83203125" style="4"/>
    <col min="15834" max="15835" width="19.33203125" style="4" customWidth="1"/>
    <col min="15836" max="15836" width="10" style="4" customWidth="1"/>
    <col min="15837" max="15837" width="8.5" style="4" customWidth="1"/>
    <col min="15838" max="15839" width="52.33203125" style="4" customWidth="1"/>
    <col min="15840" max="15841" width="19.33203125" style="4" customWidth="1"/>
    <col min="15842" max="15842" width="7.1640625" style="4" customWidth="1"/>
    <col min="15843" max="15846" width="19.33203125" style="4" customWidth="1"/>
    <col min="15847" max="15847" width="7.1640625" style="4" customWidth="1"/>
    <col min="15848" max="15851" width="19.33203125" style="4" customWidth="1"/>
    <col min="15852" max="15852" width="7.1640625" style="4" customWidth="1"/>
    <col min="15853" max="15856" width="19.33203125" style="4" customWidth="1"/>
    <col min="15857" max="15857" width="7.1640625" style="4" customWidth="1"/>
    <col min="15858" max="15861" width="19.33203125" style="4" customWidth="1"/>
    <col min="15862" max="15862" width="7.1640625" style="4" customWidth="1"/>
    <col min="15863" max="15866" width="19.33203125" style="4" customWidth="1"/>
    <col min="15867" max="15867" width="7.1640625" style="4" customWidth="1"/>
    <col min="15868" max="15871" width="19.33203125" style="4" customWidth="1"/>
    <col min="15872" max="15872" width="7.1640625" style="4" customWidth="1"/>
    <col min="15873" max="15876" width="19.33203125" style="4" customWidth="1"/>
    <col min="15877" max="15877" width="7.1640625" style="4" customWidth="1"/>
    <col min="15878" max="15881" width="19.33203125" style="4" customWidth="1"/>
    <col min="15882" max="15882" width="7.1640625" style="4" customWidth="1"/>
    <col min="15883" max="15886" width="19.33203125" style="4" customWidth="1"/>
    <col min="15887" max="15887" width="7.1640625" style="4" customWidth="1"/>
    <col min="15888" max="15891" width="19.33203125" style="4" customWidth="1"/>
    <col min="15892" max="15892" width="7.1640625" style="4" customWidth="1"/>
    <col min="15893" max="15896" width="19.33203125" style="4" customWidth="1"/>
    <col min="15897" max="15897" width="7.1640625" style="4" customWidth="1"/>
    <col min="15898" max="15901" width="19.33203125" style="4" customWidth="1"/>
    <col min="15902" max="15902" width="7.1640625" style="4" customWidth="1"/>
    <col min="15903" max="15906" width="19.33203125" style="4" customWidth="1"/>
    <col min="15907" max="15907" width="7.1640625" style="4" customWidth="1"/>
    <col min="15908" max="15911" width="19.33203125" style="4" customWidth="1"/>
    <col min="15912" max="15912" width="7.1640625" style="4" customWidth="1"/>
    <col min="15913" max="15914" width="19.33203125" style="4" customWidth="1"/>
    <col min="15915" max="16089" width="10.83203125" style="4"/>
    <col min="16090" max="16091" width="19.33203125" style="4" customWidth="1"/>
    <col min="16092" max="16092" width="10" style="4" customWidth="1"/>
    <col min="16093" max="16093" width="8.5" style="4" customWidth="1"/>
    <col min="16094" max="16095" width="52.33203125" style="4" customWidth="1"/>
    <col min="16096" max="16097" width="19.33203125" style="4" customWidth="1"/>
    <col min="16098" max="16098" width="7.1640625" style="4" customWidth="1"/>
    <col min="16099" max="16102" width="19.33203125" style="4" customWidth="1"/>
    <col min="16103" max="16103" width="7.1640625" style="4" customWidth="1"/>
    <col min="16104" max="16107" width="19.33203125" style="4" customWidth="1"/>
    <col min="16108" max="16108" width="7.1640625" style="4" customWidth="1"/>
    <col min="16109" max="16112" width="19.33203125" style="4" customWidth="1"/>
    <col min="16113" max="16113" width="7.1640625" style="4" customWidth="1"/>
    <col min="16114" max="16117" width="19.33203125" style="4" customWidth="1"/>
    <col min="16118" max="16118" width="7.1640625" style="4" customWidth="1"/>
    <col min="16119" max="16122" width="19.33203125" style="4" customWidth="1"/>
    <col min="16123" max="16123" width="7.1640625" style="4" customWidth="1"/>
    <col min="16124" max="16127" width="19.33203125" style="4" customWidth="1"/>
    <col min="16128" max="16128" width="7.1640625" style="4" customWidth="1"/>
    <col min="16129" max="16132" width="19.33203125" style="4" customWidth="1"/>
    <col min="16133" max="16133" width="7.1640625" style="4" customWidth="1"/>
    <col min="16134" max="16137" width="19.33203125" style="4" customWidth="1"/>
    <col min="16138" max="16138" width="7.1640625" style="4" customWidth="1"/>
    <col min="16139" max="16142" width="19.33203125" style="4" customWidth="1"/>
    <col min="16143" max="16143" width="7.1640625" style="4" customWidth="1"/>
    <col min="16144" max="16147" width="19.33203125" style="4" customWidth="1"/>
    <col min="16148" max="16148" width="7.1640625" style="4" customWidth="1"/>
    <col min="16149" max="16152" width="19.33203125" style="4" customWidth="1"/>
    <col min="16153" max="16153" width="7.1640625" style="4" customWidth="1"/>
    <col min="16154" max="16157" width="19.33203125" style="4" customWidth="1"/>
    <col min="16158" max="16158" width="7.1640625" style="4" customWidth="1"/>
    <col min="16159" max="16162" width="19.33203125" style="4" customWidth="1"/>
    <col min="16163" max="16163" width="7.1640625" style="4" customWidth="1"/>
    <col min="16164" max="16167" width="19.33203125" style="4" customWidth="1"/>
    <col min="16168" max="16168" width="7.1640625" style="4" customWidth="1"/>
    <col min="16169" max="16170" width="19.33203125" style="4" customWidth="1"/>
    <col min="16171" max="16384" width="10.83203125" style="4"/>
  </cols>
  <sheetData>
    <row r="1" spans="1:96" ht="16" customHeight="1" thickBot="1">
      <c r="A1" s="464" t="str">
        <f>'Project Info'!B1</f>
        <v>City of Franklin and Southampton County, Virginia</v>
      </c>
      <c r="B1" s="464"/>
      <c r="C1" s="464"/>
      <c r="D1" s="464" t="str">
        <f>'Project Info'!B3</f>
        <v>Franklin Southampton Public Safety Radio System</v>
      </c>
      <c r="E1" s="464"/>
      <c r="F1" s="229"/>
    </row>
    <row r="2" spans="1:96" ht="24" customHeight="1" thickBot="1">
      <c r="A2" s="269">
        <f>A3+B3</f>
        <v>0</v>
      </c>
      <c r="B2" s="22"/>
      <c r="C2" s="24"/>
      <c r="D2" s="465" t="str">
        <f>'Project Info'!B6</f>
        <v>Date Entered on "Project Info" Sheet</v>
      </c>
      <c r="E2" s="466"/>
      <c r="F2" s="230"/>
      <c r="G2" s="22"/>
      <c r="H2" s="22"/>
      <c r="I2" s="22"/>
      <c r="J2" s="23">
        <f>J3+K3</f>
        <v>0</v>
      </c>
      <c r="K2" s="26"/>
      <c r="L2" s="22"/>
      <c r="M2" s="22"/>
      <c r="N2" s="22"/>
      <c r="O2" s="23">
        <f>O3+P3</f>
        <v>0</v>
      </c>
      <c r="P2" s="26"/>
      <c r="Q2" s="22"/>
      <c r="R2" s="22"/>
      <c r="S2" s="22"/>
      <c r="T2" s="23">
        <f>T3+U3</f>
        <v>0</v>
      </c>
      <c r="U2" s="26"/>
      <c r="V2" s="22"/>
      <c r="W2" s="22"/>
      <c r="X2" s="22"/>
      <c r="Y2" s="23">
        <f>Y3+Z3</f>
        <v>0</v>
      </c>
      <c r="Z2" s="26"/>
      <c r="AA2" s="22"/>
      <c r="AB2" s="22"/>
      <c r="AC2" s="22"/>
      <c r="AD2" s="23">
        <f>AD3+AE3</f>
        <v>0</v>
      </c>
      <c r="AE2" s="26"/>
      <c r="AF2" s="22"/>
      <c r="AG2" s="22"/>
      <c r="AH2" s="22"/>
      <c r="AI2" s="23">
        <f>AI3+AJ3</f>
        <v>0</v>
      </c>
      <c r="AJ2" s="26"/>
      <c r="AK2" s="26"/>
      <c r="AL2" s="26"/>
      <c r="AM2" s="26"/>
      <c r="AN2" s="23">
        <f>AN3+AO3</f>
        <v>0</v>
      </c>
      <c r="AO2" s="26"/>
      <c r="AP2" s="26"/>
      <c r="AQ2" s="26"/>
      <c r="AR2" s="26"/>
      <c r="AS2" s="23">
        <f>AS3+AT3</f>
        <v>0</v>
      </c>
      <c r="AT2" s="26"/>
      <c r="AU2" s="22"/>
      <c r="AV2" s="22"/>
      <c r="AW2" s="22"/>
      <c r="AX2" s="23">
        <f>AX3+AY3</f>
        <v>0</v>
      </c>
      <c r="AY2" s="22"/>
      <c r="AZ2" s="22"/>
      <c r="BA2" s="22"/>
      <c r="BB2" s="22"/>
      <c r="BC2" s="23">
        <f>BC3+BD3</f>
        <v>0</v>
      </c>
      <c r="BD2" s="22"/>
      <c r="BE2" s="22"/>
      <c r="BF2" s="22"/>
      <c r="BG2" s="22"/>
      <c r="BH2" s="23">
        <f>BH3+BI3</f>
        <v>0</v>
      </c>
      <c r="BI2" s="22"/>
      <c r="BJ2" s="21"/>
      <c r="BK2" s="21"/>
      <c r="BL2" s="21"/>
      <c r="BM2" s="23">
        <f>BM3+BN3</f>
        <v>0</v>
      </c>
      <c r="BN2" s="22"/>
      <c r="BO2" s="22"/>
      <c r="BP2" s="22"/>
      <c r="BQ2" s="22"/>
      <c r="BR2" s="23">
        <f>BR3+BS3</f>
        <v>0</v>
      </c>
      <c r="BS2" s="22"/>
      <c r="BT2" s="22"/>
      <c r="BU2" s="22"/>
      <c r="BV2" s="22"/>
      <c r="BW2" s="23">
        <f>BW3+BX3</f>
        <v>0</v>
      </c>
      <c r="BX2" s="22"/>
      <c r="BY2" s="22"/>
      <c r="BZ2" s="22"/>
      <c r="CA2" s="22"/>
      <c r="CB2" s="23">
        <f>CB3+CC3</f>
        <v>0</v>
      </c>
      <c r="CC2" s="22"/>
      <c r="CD2" s="21"/>
      <c r="CE2" s="21"/>
      <c r="CF2" s="21"/>
      <c r="CG2" s="23">
        <f>CG3+CH3</f>
        <v>0</v>
      </c>
      <c r="CH2" s="22"/>
      <c r="CI2" s="22"/>
      <c r="CJ2" s="22"/>
      <c r="CK2" s="22"/>
      <c r="CL2" s="23">
        <f>CL3+CM3</f>
        <v>0</v>
      </c>
      <c r="CM2" s="22"/>
      <c r="CN2" s="22"/>
      <c r="CO2" s="22"/>
      <c r="CP2" s="22"/>
      <c r="CQ2" s="23">
        <f>CQ3+CR3</f>
        <v>0</v>
      </c>
      <c r="CR2" s="22"/>
    </row>
    <row r="3" spans="1:96" ht="26" customHeight="1" thickBot="1">
      <c r="A3" s="27">
        <f>SUM(A6:A5939)</f>
        <v>0</v>
      </c>
      <c r="B3" s="28">
        <f>SUM(B6:B5939)</f>
        <v>0</v>
      </c>
      <c r="C3" s="29"/>
      <c r="D3" s="467" t="str">
        <f>'Project Info'!B8</f>
        <v>PROPOSER's Name Entered on "Project Info" Sheet</v>
      </c>
      <c r="E3" s="468"/>
      <c r="F3" s="230"/>
      <c r="G3" s="22"/>
      <c r="H3" s="22"/>
      <c r="I3" s="31"/>
      <c r="J3" s="27">
        <f>SUM(J6:J5939)</f>
        <v>0</v>
      </c>
      <c r="K3" s="28">
        <f>SUM(K6:K5939)</f>
        <v>0</v>
      </c>
      <c r="L3" s="22"/>
      <c r="M3" s="22"/>
      <c r="N3" s="31"/>
      <c r="O3" s="27">
        <f>SUM(O6:O5939)</f>
        <v>0</v>
      </c>
      <c r="P3" s="28">
        <f>SUM(P6:P5939)</f>
        <v>0</v>
      </c>
      <c r="Q3" s="22"/>
      <c r="R3" s="22"/>
      <c r="S3" s="31"/>
      <c r="T3" s="27">
        <f>SUM(T6:T5939)</f>
        <v>0</v>
      </c>
      <c r="U3" s="28">
        <f>SUM(U6:U5939)</f>
        <v>0</v>
      </c>
      <c r="V3" s="22"/>
      <c r="W3" s="22"/>
      <c r="X3" s="31"/>
      <c r="Y3" s="27">
        <f>SUM(Y6:Y5939)</f>
        <v>0</v>
      </c>
      <c r="Z3" s="28">
        <f>SUM(Z6:Z5939)</f>
        <v>0</v>
      </c>
      <c r="AA3" s="22"/>
      <c r="AB3" s="22"/>
      <c r="AC3" s="31"/>
      <c r="AD3" s="27">
        <f>SUM(AD6:AD5939)</f>
        <v>0</v>
      </c>
      <c r="AE3" s="28">
        <f>SUM(AE6:AE5939)</f>
        <v>0</v>
      </c>
      <c r="AF3" s="22"/>
      <c r="AG3" s="22"/>
      <c r="AH3" s="31"/>
      <c r="AI3" s="27">
        <f>SUM(AI6:AI5939)</f>
        <v>0</v>
      </c>
      <c r="AJ3" s="28">
        <f>SUM(AJ6:AJ5939)</f>
        <v>0</v>
      </c>
      <c r="AK3" s="26"/>
      <c r="AL3" s="26"/>
      <c r="AM3" s="32"/>
      <c r="AN3" s="27">
        <f>SUM(AN6:AN5939)</f>
        <v>0</v>
      </c>
      <c r="AO3" s="28">
        <f>SUM(AO6:AO5939)</f>
        <v>0</v>
      </c>
      <c r="AP3" s="26"/>
      <c r="AQ3" s="26"/>
      <c r="AR3" s="32"/>
      <c r="AS3" s="27">
        <f>SUM(AS6:AS5939)</f>
        <v>0</v>
      </c>
      <c r="AT3" s="28">
        <f>SUM(AT6:AT5939)</f>
        <v>0</v>
      </c>
      <c r="AU3" s="22"/>
      <c r="AV3" s="22"/>
      <c r="AW3" s="31"/>
      <c r="AX3" s="27">
        <f>SUM(AX7:AX5946)</f>
        <v>0</v>
      </c>
      <c r="AY3" s="28">
        <f>SUM(AY7:AY5946)</f>
        <v>0</v>
      </c>
      <c r="AZ3" s="22"/>
      <c r="BA3" s="22"/>
      <c r="BB3" s="31"/>
      <c r="BC3" s="27">
        <f>SUM(BC7:BC5946)</f>
        <v>0</v>
      </c>
      <c r="BD3" s="28">
        <f>SUM(BD7:BD5946)</f>
        <v>0</v>
      </c>
      <c r="BE3" s="22"/>
      <c r="BF3" s="22"/>
      <c r="BG3" s="31"/>
      <c r="BH3" s="27">
        <f>SUM(BH7:BH5946)</f>
        <v>0</v>
      </c>
      <c r="BI3" s="28">
        <f>SUM(BI7:BI5946)</f>
        <v>0</v>
      </c>
      <c r="BJ3" s="21"/>
      <c r="BK3" s="21"/>
      <c r="BL3" s="30"/>
      <c r="BM3" s="27">
        <f>SUM(BM7:BM5946)</f>
        <v>0</v>
      </c>
      <c r="BN3" s="28">
        <f>SUM(BN7:BN5946)</f>
        <v>0</v>
      </c>
      <c r="BO3" s="22"/>
      <c r="BP3" s="22"/>
      <c r="BQ3" s="31"/>
      <c r="BR3" s="27">
        <f>SUM(BR7:BR5946)</f>
        <v>0</v>
      </c>
      <c r="BS3" s="28">
        <f>SUM(BS7:BS5946)</f>
        <v>0</v>
      </c>
      <c r="BT3" s="22"/>
      <c r="BU3" s="22"/>
      <c r="BV3" s="31"/>
      <c r="BW3" s="27">
        <f>SUM(BW7:BW5946)</f>
        <v>0</v>
      </c>
      <c r="BX3" s="28">
        <f>SUM(BX7:BX5946)</f>
        <v>0</v>
      </c>
      <c r="BY3" s="22"/>
      <c r="BZ3" s="22"/>
      <c r="CA3" s="31"/>
      <c r="CB3" s="27">
        <f>SUM(CB7:CB5946)</f>
        <v>0</v>
      </c>
      <c r="CC3" s="28">
        <f>SUM(CC7:CC5946)</f>
        <v>0</v>
      </c>
      <c r="CD3" s="21"/>
      <c r="CE3" s="21"/>
      <c r="CF3" s="30"/>
      <c r="CG3" s="27">
        <f>SUM(CG7:CG5946)</f>
        <v>0</v>
      </c>
      <c r="CH3" s="28">
        <f>SUM(CH7:CH5946)</f>
        <v>0</v>
      </c>
      <c r="CI3" s="22"/>
      <c r="CJ3" s="22"/>
      <c r="CK3" s="31"/>
      <c r="CL3" s="27">
        <f>SUM(CL7:CL5946)</f>
        <v>0</v>
      </c>
      <c r="CM3" s="28">
        <f>SUM(CM7:CM5946)</f>
        <v>0</v>
      </c>
      <c r="CN3" s="22"/>
      <c r="CO3" s="22"/>
      <c r="CP3" s="31"/>
      <c r="CQ3" s="27">
        <f>SUM(CQ7:CQ5946)</f>
        <v>0</v>
      </c>
      <c r="CR3" s="28">
        <f>SUM(CR7:CR5946)</f>
        <v>0</v>
      </c>
    </row>
    <row r="4" spans="1:96" ht="25.5" customHeight="1" thickBot="1">
      <c r="A4" s="33" t="s">
        <v>61</v>
      </c>
      <c r="B4" s="34" t="s">
        <v>61</v>
      </c>
      <c r="C4" s="35" t="s">
        <v>62</v>
      </c>
      <c r="D4" s="36"/>
      <c r="E4" s="37"/>
      <c r="F4" s="469" t="s">
        <v>34</v>
      </c>
      <c r="G4" s="471" t="s">
        <v>1230</v>
      </c>
      <c r="H4" s="472"/>
      <c r="I4" s="474"/>
      <c r="J4" s="474"/>
      <c r="K4" s="475"/>
      <c r="L4" s="471" t="s">
        <v>1231</v>
      </c>
      <c r="M4" s="472"/>
      <c r="N4" s="474"/>
      <c r="O4" s="474"/>
      <c r="P4" s="475"/>
      <c r="Q4" s="471" t="s">
        <v>1234</v>
      </c>
      <c r="R4" s="472"/>
      <c r="S4" s="474"/>
      <c r="T4" s="474"/>
      <c r="U4" s="475"/>
      <c r="V4" s="459" t="str">
        <f>'Project Info'!B10</f>
        <v>Site 1 Name Entered on Project Info Sheet</v>
      </c>
      <c r="W4" s="460"/>
      <c r="X4" s="461"/>
      <c r="Y4" s="461"/>
      <c r="Z4" s="462"/>
      <c r="AA4" s="459" t="str">
        <f>'Project Info'!B11</f>
        <v>Site 2 Name Entered on Project Info Sheet</v>
      </c>
      <c r="AB4" s="460"/>
      <c r="AC4" s="461"/>
      <c r="AD4" s="461"/>
      <c r="AE4" s="462"/>
      <c r="AF4" s="459" t="str">
        <f>'Project Info'!B12</f>
        <v>Site 3 Name Entered on Project Info Sheet</v>
      </c>
      <c r="AG4" s="460"/>
      <c r="AH4" s="461"/>
      <c r="AI4" s="461"/>
      <c r="AJ4" s="462"/>
      <c r="AK4" s="459" t="str">
        <f>'Project Info'!B13</f>
        <v>Site 4 Name Entered on Project Info Sheet</v>
      </c>
      <c r="AL4" s="460"/>
      <c r="AM4" s="461"/>
      <c r="AN4" s="461"/>
      <c r="AO4" s="462"/>
      <c r="AP4" s="459" t="str">
        <f>'Project Info'!B14</f>
        <v>Site 5 Name Entered on Project Info Sheet</v>
      </c>
      <c r="AQ4" s="460"/>
      <c r="AR4" s="461"/>
      <c r="AS4" s="461"/>
      <c r="AT4" s="462"/>
      <c r="AU4" s="459" t="str">
        <f>'Project Info'!B15</f>
        <v>Site 6 Name Entered on Project Info Sheet</v>
      </c>
      <c r="AV4" s="460"/>
      <c r="AW4" s="461"/>
      <c r="AX4" s="461"/>
      <c r="AY4" s="462"/>
      <c r="AZ4" s="459" t="str">
        <f>'Project Info'!B16</f>
        <v>Site 7 Name Entered on Project Info Sheet</v>
      </c>
      <c r="BA4" s="460"/>
      <c r="BB4" s="461"/>
      <c r="BC4" s="461"/>
      <c r="BD4" s="462"/>
      <c r="BE4" s="459" t="str">
        <f>'Project Info'!B17</f>
        <v>Site 8 Name Entered on Project Info Sheet</v>
      </c>
      <c r="BF4" s="460"/>
      <c r="BG4" s="461"/>
      <c r="BH4" s="461"/>
      <c r="BI4" s="462"/>
      <c r="BJ4" s="459" t="str">
        <f>'Project Info'!B18</f>
        <v>Site 9 Name Entered on Project Info Sheet</v>
      </c>
      <c r="BK4" s="460"/>
      <c r="BL4" s="461"/>
      <c r="BM4" s="461"/>
      <c r="BN4" s="462"/>
      <c r="BO4" s="459" t="str">
        <f>'Project Info'!B19</f>
        <v>Site 10 Name Entered on Project Info Sheet</v>
      </c>
      <c r="BP4" s="460"/>
      <c r="BQ4" s="461"/>
      <c r="BR4" s="461"/>
      <c r="BS4" s="462"/>
      <c r="BT4" s="459" t="str">
        <f>'Project Info'!B20</f>
        <v>Site 11 Name Entered on Project Info Sheet</v>
      </c>
      <c r="BU4" s="460"/>
      <c r="BV4" s="461"/>
      <c r="BW4" s="461"/>
      <c r="BX4" s="462"/>
      <c r="BY4" s="459" t="str">
        <f>'Project Info'!B21</f>
        <v>Site 12 Name Entered on Project Info Sheet</v>
      </c>
      <c r="BZ4" s="460"/>
      <c r="CA4" s="461"/>
      <c r="CB4" s="461"/>
      <c r="CC4" s="462"/>
      <c r="CD4" s="459" t="str">
        <f>'Project Info'!B22</f>
        <v>Site 13 Name Entered on Project Info Sheet</v>
      </c>
      <c r="CE4" s="460"/>
      <c r="CF4" s="461"/>
      <c r="CG4" s="461"/>
      <c r="CH4" s="462"/>
      <c r="CI4" s="459" t="str">
        <f>'Project Info'!B23</f>
        <v>Site 14 Name Entered on Project Info Sheet</v>
      </c>
      <c r="CJ4" s="460"/>
      <c r="CK4" s="461"/>
      <c r="CL4" s="461"/>
      <c r="CM4" s="462"/>
      <c r="CN4" s="459" t="str">
        <f>'Project Info'!B24</f>
        <v>Site 15 Name Entered on Project Info Sheet</v>
      </c>
      <c r="CO4" s="460"/>
      <c r="CP4" s="460"/>
      <c r="CQ4" s="460"/>
      <c r="CR4" s="463"/>
    </row>
    <row r="5" spans="1:96" ht="15" thickBot="1">
      <c r="A5" s="38" t="s">
        <v>36</v>
      </c>
      <c r="B5" s="39" t="s">
        <v>63</v>
      </c>
      <c r="C5" s="40" t="s">
        <v>64</v>
      </c>
      <c r="D5" s="41"/>
      <c r="E5" s="42"/>
      <c r="F5" s="470"/>
      <c r="G5" s="43" t="s">
        <v>36</v>
      </c>
      <c r="H5" s="34" t="s">
        <v>63</v>
      </c>
      <c r="I5" s="44" t="s">
        <v>103</v>
      </c>
      <c r="J5" s="45" t="s">
        <v>116</v>
      </c>
      <c r="K5" s="46" t="s">
        <v>117</v>
      </c>
      <c r="L5" s="43" t="s">
        <v>36</v>
      </c>
      <c r="M5" s="34" t="s">
        <v>63</v>
      </c>
      <c r="N5" s="44" t="s">
        <v>103</v>
      </c>
      <c r="O5" s="45" t="s">
        <v>116</v>
      </c>
      <c r="P5" s="46" t="s">
        <v>117</v>
      </c>
      <c r="Q5" s="43" t="s">
        <v>36</v>
      </c>
      <c r="R5" s="34" t="s">
        <v>63</v>
      </c>
      <c r="S5" s="44" t="s">
        <v>103</v>
      </c>
      <c r="T5" s="45" t="s">
        <v>116</v>
      </c>
      <c r="U5" s="46" t="s">
        <v>117</v>
      </c>
      <c r="V5" s="43" t="s">
        <v>36</v>
      </c>
      <c r="W5" s="34" t="s">
        <v>63</v>
      </c>
      <c r="X5" s="44" t="s">
        <v>103</v>
      </c>
      <c r="Y5" s="45" t="s">
        <v>116</v>
      </c>
      <c r="Z5" s="46" t="s">
        <v>117</v>
      </c>
      <c r="AA5" s="43" t="s">
        <v>36</v>
      </c>
      <c r="AB5" s="34" t="s">
        <v>63</v>
      </c>
      <c r="AC5" s="44" t="s">
        <v>103</v>
      </c>
      <c r="AD5" s="45" t="s">
        <v>116</v>
      </c>
      <c r="AE5" s="46" t="s">
        <v>117</v>
      </c>
      <c r="AF5" s="43" t="s">
        <v>36</v>
      </c>
      <c r="AG5" s="34" t="s">
        <v>63</v>
      </c>
      <c r="AH5" s="44" t="s">
        <v>103</v>
      </c>
      <c r="AI5" s="45" t="s">
        <v>116</v>
      </c>
      <c r="AJ5" s="46" t="s">
        <v>117</v>
      </c>
      <c r="AK5" s="43" t="s">
        <v>36</v>
      </c>
      <c r="AL5" s="34" t="s">
        <v>63</v>
      </c>
      <c r="AM5" s="44" t="s">
        <v>103</v>
      </c>
      <c r="AN5" s="45" t="s">
        <v>116</v>
      </c>
      <c r="AO5" s="46" t="s">
        <v>117</v>
      </c>
      <c r="AP5" s="43" t="s">
        <v>36</v>
      </c>
      <c r="AQ5" s="34" t="s">
        <v>63</v>
      </c>
      <c r="AR5" s="44" t="s">
        <v>103</v>
      </c>
      <c r="AS5" s="45" t="s">
        <v>116</v>
      </c>
      <c r="AT5" s="46" t="s">
        <v>117</v>
      </c>
      <c r="AU5" s="43" t="s">
        <v>36</v>
      </c>
      <c r="AV5" s="34" t="s">
        <v>63</v>
      </c>
      <c r="AW5" s="44" t="s">
        <v>103</v>
      </c>
      <c r="AX5" s="45" t="s">
        <v>116</v>
      </c>
      <c r="AY5" s="46" t="s">
        <v>117</v>
      </c>
      <c r="AZ5" s="43" t="s">
        <v>36</v>
      </c>
      <c r="BA5" s="34" t="s">
        <v>63</v>
      </c>
      <c r="BB5" s="44" t="s">
        <v>103</v>
      </c>
      <c r="BC5" s="45" t="s">
        <v>116</v>
      </c>
      <c r="BD5" s="46" t="s">
        <v>117</v>
      </c>
      <c r="BE5" s="43" t="s">
        <v>36</v>
      </c>
      <c r="BF5" s="34" t="s">
        <v>63</v>
      </c>
      <c r="BG5" s="44" t="s">
        <v>103</v>
      </c>
      <c r="BH5" s="45" t="s">
        <v>116</v>
      </c>
      <c r="BI5" s="46" t="s">
        <v>117</v>
      </c>
      <c r="BJ5" s="43" t="s">
        <v>36</v>
      </c>
      <c r="BK5" s="34" t="s">
        <v>63</v>
      </c>
      <c r="BL5" s="44" t="s">
        <v>103</v>
      </c>
      <c r="BM5" s="45" t="s">
        <v>116</v>
      </c>
      <c r="BN5" s="46" t="s">
        <v>117</v>
      </c>
      <c r="BO5" s="43" t="s">
        <v>36</v>
      </c>
      <c r="BP5" s="34" t="s">
        <v>63</v>
      </c>
      <c r="BQ5" s="44" t="s">
        <v>103</v>
      </c>
      <c r="BR5" s="45" t="s">
        <v>116</v>
      </c>
      <c r="BS5" s="46" t="s">
        <v>117</v>
      </c>
      <c r="BT5" s="43" t="s">
        <v>36</v>
      </c>
      <c r="BU5" s="34" t="s">
        <v>63</v>
      </c>
      <c r="BV5" s="44" t="s">
        <v>103</v>
      </c>
      <c r="BW5" s="45" t="s">
        <v>116</v>
      </c>
      <c r="BX5" s="46" t="s">
        <v>117</v>
      </c>
      <c r="BY5" s="43" t="s">
        <v>36</v>
      </c>
      <c r="BZ5" s="34" t="s">
        <v>63</v>
      </c>
      <c r="CA5" s="44" t="s">
        <v>103</v>
      </c>
      <c r="CB5" s="45" t="s">
        <v>116</v>
      </c>
      <c r="CC5" s="46" t="s">
        <v>117</v>
      </c>
      <c r="CD5" s="43" t="s">
        <v>36</v>
      </c>
      <c r="CE5" s="34" t="s">
        <v>63</v>
      </c>
      <c r="CF5" s="44" t="s">
        <v>103</v>
      </c>
      <c r="CG5" s="45" t="s">
        <v>116</v>
      </c>
      <c r="CH5" s="46" t="s">
        <v>117</v>
      </c>
      <c r="CI5" s="43" t="s">
        <v>36</v>
      </c>
      <c r="CJ5" s="34" t="s">
        <v>63</v>
      </c>
      <c r="CK5" s="44" t="s">
        <v>103</v>
      </c>
      <c r="CL5" s="45" t="s">
        <v>116</v>
      </c>
      <c r="CM5" s="46" t="s">
        <v>117</v>
      </c>
      <c r="CN5" s="43" t="s">
        <v>36</v>
      </c>
      <c r="CO5" s="34" t="s">
        <v>63</v>
      </c>
      <c r="CP5" s="44" t="s">
        <v>103</v>
      </c>
      <c r="CQ5" s="45" t="s">
        <v>116</v>
      </c>
      <c r="CR5" s="46" t="s">
        <v>117</v>
      </c>
    </row>
    <row r="6" spans="1:96">
      <c r="A6" s="84"/>
      <c r="B6" s="85"/>
      <c r="C6" s="86"/>
      <c r="D6" s="50" t="s">
        <v>14</v>
      </c>
      <c r="E6" s="268" t="s">
        <v>300</v>
      </c>
      <c r="F6" s="231"/>
      <c r="G6" s="55"/>
      <c r="H6" s="56"/>
      <c r="I6" s="53"/>
      <c r="J6" s="56"/>
      <c r="K6" s="57"/>
      <c r="L6" s="55"/>
      <c r="M6" s="56"/>
      <c r="N6" s="53"/>
      <c r="O6" s="56"/>
      <c r="P6" s="57"/>
      <c r="Q6" s="55"/>
      <c r="R6" s="56"/>
      <c r="S6" s="53"/>
      <c r="T6" s="56"/>
      <c r="U6" s="57"/>
      <c r="V6" s="55"/>
      <c r="W6" s="56"/>
      <c r="X6" s="53"/>
      <c r="Y6" s="56"/>
      <c r="Z6" s="57"/>
      <c r="AA6" s="55"/>
      <c r="AB6" s="56"/>
      <c r="AC6" s="53"/>
      <c r="AD6" s="56"/>
      <c r="AE6" s="57"/>
      <c r="AF6" s="55"/>
      <c r="AG6" s="56"/>
      <c r="AH6" s="53"/>
      <c r="AI6" s="56"/>
      <c r="AJ6" s="57"/>
      <c r="AK6" s="55"/>
      <c r="AL6" s="56"/>
      <c r="AM6" s="53"/>
      <c r="AN6" s="56"/>
      <c r="AO6" s="57"/>
      <c r="AP6" s="55"/>
      <c r="AQ6" s="56"/>
      <c r="AR6" s="53"/>
      <c r="AS6" s="56"/>
      <c r="AT6" s="57"/>
      <c r="AU6" s="55"/>
      <c r="AV6" s="56"/>
      <c r="AW6" s="53"/>
      <c r="AX6" s="56"/>
      <c r="AY6" s="57"/>
      <c r="AZ6" s="55"/>
      <c r="BA6" s="56"/>
      <c r="BB6" s="53"/>
      <c r="BC6" s="56"/>
      <c r="BD6" s="57"/>
      <c r="BE6" s="55"/>
      <c r="BF6" s="56"/>
      <c r="BG6" s="53"/>
      <c r="BH6" s="56"/>
      <c r="BI6" s="57"/>
      <c r="BJ6" s="51"/>
      <c r="BK6" s="52"/>
      <c r="BL6" s="53"/>
      <c r="BM6" s="52"/>
      <c r="BN6" s="54"/>
      <c r="BO6" s="55"/>
      <c r="BP6" s="56"/>
      <c r="BQ6" s="53"/>
      <c r="BR6" s="56"/>
      <c r="BS6" s="57"/>
      <c r="BT6" s="55"/>
      <c r="BU6" s="56"/>
      <c r="BV6" s="53"/>
      <c r="BW6" s="56"/>
      <c r="BX6" s="57"/>
      <c r="BY6" s="55"/>
      <c r="BZ6" s="56"/>
      <c r="CA6" s="53"/>
      <c r="CB6" s="56"/>
      <c r="CC6" s="57"/>
      <c r="CD6" s="51"/>
      <c r="CE6" s="52"/>
      <c r="CF6" s="53"/>
      <c r="CG6" s="52"/>
      <c r="CH6" s="54"/>
      <c r="CI6" s="55"/>
      <c r="CJ6" s="56"/>
      <c r="CK6" s="53"/>
      <c r="CL6" s="56"/>
      <c r="CM6" s="57"/>
      <c r="CN6" s="55"/>
      <c r="CO6" s="56"/>
      <c r="CP6" s="53"/>
      <c r="CQ6" s="56"/>
      <c r="CR6" s="57"/>
    </row>
    <row r="7" spans="1:96" ht="15.5" customHeight="1">
      <c r="A7" s="59">
        <f>SUMIF($I$5:$HI$5,"QTY*Equipment",$I7:$HI7)</f>
        <v>0</v>
      </c>
      <c r="B7" s="60">
        <f>SUMIF($I$5:$HI$5,"QTY*Install",$I7:$HI7)</f>
        <v>0</v>
      </c>
      <c r="C7" s="61"/>
      <c r="D7" s="50" t="s">
        <v>301</v>
      </c>
      <c r="E7" s="268" t="s">
        <v>139</v>
      </c>
      <c r="F7" s="232"/>
      <c r="G7" s="88"/>
      <c r="H7" s="89"/>
      <c r="I7" s="65"/>
      <c r="J7" s="66">
        <f t="shared" ref="J7" si="0">I7*G7</f>
        <v>0</v>
      </c>
      <c r="K7" s="67">
        <f t="shared" ref="K7" si="1">I7*H7</f>
        <v>0</v>
      </c>
      <c r="L7" s="88"/>
      <c r="M7" s="89"/>
      <c r="N7" s="65"/>
      <c r="O7" s="66">
        <f>N7*L7</f>
        <v>0</v>
      </c>
      <c r="P7" s="67">
        <f>N7*M7</f>
        <v>0</v>
      </c>
      <c r="Q7" s="88"/>
      <c r="R7" s="89"/>
      <c r="S7" s="65"/>
      <c r="T7" s="66">
        <f>S7*Q7</f>
        <v>0</v>
      </c>
      <c r="U7" s="67">
        <f>S7*R7</f>
        <v>0</v>
      </c>
      <c r="V7" s="88"/>
      <c r="W7" s="89"/>
      <c r="X7" s="65"/>
      <c r="Y7" s="66">
        <f>X7*V7</f>
        <v>0</v>
      </c>
      <c r="Z7" s="67">
        <f>X7*W7</f>
        <v>0</v>
      </c>
      <c r="AA7" s="88"/>
      <c r="AB7" s="89"/>
      <c r="AC7" s="65"/>
      <c r="AD7" s="66">
        <f>AC7*AA7</f>
        <v>0</v>
      </c>
      <c r="AE7" s="67">
        <f>AC7*AB7</f>
        <v>0</v>
      </c>
      <c r="AF7" s="88"/>
      <c r="AG7" s="89"/>
      <c r="AH7" s="65"/>
      <c r="AI7" s="66">
        <f>AH7*AF7</f>
        <v>0</v>
      </c>
      <c r="AJ7" s="67">
        <f>AH7*AG7</f>
        <v>0</v>
      </c>
      <c r="AK7" s="88"/>
      <c r="AL7" s="89"/>
      <c r="AM7" s="65"/>
      <c r="AN7" s="66">
        <f>AM7*AK7</f>
        <v>0</v>
      </c>
      <c r="AO7" s="67">
        <f>AM7*AL7</f>
        <v>0</v>
      </c>
      <c r="AP7" s="88"/>
      <c r="AQ7" s="89"/>
      <c r="AR7" s="65"/>
      <c r="AS7" s="66">
        <f>AR7*AP7</f>
        <v>0</v>
      </c>
      <c r="AT7" s="67">
        <f>AR7*AQ7</f>
        <v>0</v>
      </c>
      <c r="AU7" s="88"/>
      <c r="AV7" s="89"/>
      <c r="AW7" s="65"/>
      <c r="AX7" s="66">
        <f>AW7*AU7</f>
        <v>0</v>
      </c>
      <c r="AY7" s="67">
        <f>AW7*AV7</f>
        <v>0</v>
      </c>
      <c r="AZ7" s="88"/>
      <c r="BA7" s="89"/>
      <c r="BB7" s="65"/>
      <c r="BC7" s="66">
        <f>BB7*AZ7</f>
        <v>0</v>
      </c>
      <c r="BD7" s="67">
        <f>BB7*BA7</f>
        <v>0</v>
      </c>
      <c r="BE7" s="88"/>
      <c r="BF7" s="89"/>
      <c r="BG7" s="65"/>
      <c r="BH7" s="66">
        <f>BG7*BE7</f>
        <v>0</v>
      </c>
      <c r="BI7" s="67">
        <f>BG7*BF7</f>
        <v>0</v>
      </c>
      <c r="BJ7" s="88"/>
      <c r="BK7" s="89"/>
      <c r="BL7" s="65"/>
      <c r="BM7" s="66">
        <f>BL7*BJ7</f>
        <v>0</v>
      </c>
      <c r="BN7" s="67">
        <f>BL7*BK7</f>
        <v>0</v>
      </c>
      <c r="BO7" s="88"/>
      <c r="BP7" s="89"/>
      <c r="BQ7" s="65"/>
      <c r="BR7" s="66">
        <f>BQ7*BO7</f>
        <v>0</v>
      </c>
      <c r="BS7" s="67">
        <f>BQ7*BP7</f>
        <v>0</v>
      </c>
      <c r="BT7" s="88"/>
      <c r="BU7" s="89"/>
      <c r="BV7" s="65"/>
      <c r="BW7" s="66">
        <f>BV7*BT7</f>
        <v>0</v>
      </c>
      <c r="BX7" s="67">
        <f>BV7*BU7</f>
        <v>0</v>
      </c>
      <c r="BY7" s="88"/>
      <c r="BZ7" s="89"/>
      <c r="CA7" s="65"/>
      <c r="CB7" s="66">
        <f>CA7*BY7</f>
        <v>0</v>
      </c>
      <c r="CC7" s="67">
        <f>CA7*BZ7</f>
        <v>0</v>
      </c>
      <c r="CD7" s="88"/>
      <c r="CE7" s="89"/>
      <c r="CF7" s="65"/>
      <c r="CG7" s="66">
        <f>CF7*CD7</f>
        <v>0</v>
      </c>
      <c r="CH7" s="67">
        <f>CF7*CE7</f>
        <v>0</v>
      </c>
      <c r="CI7" s="88"/>
      <c r="CJ7" s="89"/>
      <c r="CK7" s="65"/>
      <c r="CL7" s="66">
        <f>CK7*CI7</f>
        <v>0</v>
      </c>
      <c r="CM7" s="67">
        <f>CK7*CJ7</f>
        <v>0</v>
      </c>
      <c r="CN7" s="88"/>
      <c r="CO7" s="89"/>
      <c r="CP7" s="65"/>
      <c r="CQ7" s="66">
        <f>CP7*CN7</f>
        <v>0</v>
      </c>
      <c r="CR7" s="67">
        <f>CP7*CO7</f>
        <v>0</v>
      </c>
    </row>
    <row r="8" spans="1:96" ht="15.5" customHeight="1">
      <c r="A8" s="87"/>
      <c r="B8" s="69"/>
      <c r="C8" s="58"/>
      <c r="D8" s="50" t="s">
        <v>302</v>
      </c>
      <c r="E8" s="268" t="s">
        <v>766</v>
      </c>
      <c r="F8" s="233"/>
      <c r="G8" s="55"/>
      <c r="H8" s="56"/>
      <c r="I8" s="53"/>
      <c r="J8" s="70"/>
      <c r="K8" s="71"/>
      <c r="L8" s="55"/>
      <c r="M8" s="56"/>
      <c r="N8" s="53"/>
      <c r="O8" s="70"/>
      <c r="P8" s="71"/>
      <c r="Q8" s="55"/>
      <c r="R8" s="56"/>
      <c r="S8" s="53"/>
      <c r="T8" s="70"/>
      <c r="U8" s="71"/>
      <c r="V8" s="55"/>
      <c r="W8" s="56"/>
      <c r="X8" s="53"/>
      <c r="Y8" s="70"/>
      <c r="Z8" s="71"/>
      <c r="AA8" s="55"/>
      <c r="AB8" s="56"/>
      <c r="AC8" s="53"/>
      <c r="AD8" s="70"/>
      <c r="AE8" s="71"/>
      <c r="AF8" s="55"/>
      <c r="AG8" s="56"/>
      <c r="AH8" s="53"/>
      <c r="AI8" s="70"/>
      <c r="AJ8" s="71"/>
      <c r="AK8" s="55"/>
      <c r="AL8" s="56"/>
      <c r="AM8" s="53"/>
      <c r="AN8" s="70"/>
      <c r="AO8" s="71"/>
      <c r="AP8" s="55"/>
      <c r="AQ8" s="56"/>
      <c r="AR8" s="53"/>
      <c r="AS8" s="70"/>
      <c r="AT8" s="71"/>
      <c r="AU8" s="55"/>
      <c r="AV8" s="56"/>
      <c r="AW8" s="53"/>
      <c r="AX8" s="70"/>
      <c r="AY8" s="71"/>
      <c r="AZ8" s="55"/>
      <c r="BA8" s="56"/>
      <c r="BB8" s="53"/>
      <c r="BC8" s="70"/>
      <c r="BD8" s="71"/>
      <c r="BE8" s="55"/>
      <c r="BF8" s="56"/>
      <c r="BG8" s="53"/>
      <c r="BH8" s="70"/>
      <c r="BI8" s="71"/>
      <c r="BJ8" s="55"/>
      <c r="BK8" s="56"/>
      <c r="BL8" s="53"/>
      <c r="BM8" s="70"/>
      <c r="BN8" s="71"/>
      <c r="BO8" s="55"/>
      <c r="BP8" s="56"/>
      <c r="BQ8" s="53"/>
      <c r="BR8" s="70"/>
      <c r="BS8" s="71"/>
      <c r="BT8" s="55"/>
      <c r="BU8" s="56"/>
      <c r="BV8" s="53"/>
      <c r="BW8" s="70"/>
      <c r="BX8" s="71"/>
      <c r="BY8" s="55"/>
      <c r="BZ8" s="56"/>
      <c r="CA8" s="53"/>
      <c r="CB8" s="70"/>
      <c r="CC8" s="71"/>
      <c r="CD8" s="55"/>
      <c r="CE8" s="56"/>
      <c r="CF8" s="53"/>
      <c r="CG8" s="70"/>
      <c r="CH8" s="71"/>
      <c r="CI8" s="55"/>
      <c r="CJ8" s="56"/>
      <c r="CK8" s="53"/>
      <c r="CL8" s="70"/>
      <c r="CM8" s="71"/>
      <c r="CN8" s="55"/>
      <c r="CO8" s="56"/>
      <c r="CP8" s="53"/>
      <c r="CQ8" s="70"/>
      <c r="CR8" s="71"/>
    </row>
    <row r="9" spans="1:96" ht="15.5" customHeight="1">
      <c r="A9" s="59">
        <f>SUMIF($I$5:$HI$5,"QTY*Equipment",$I9:$HI9)</f>
        <v>0</v>
      </c>
      <c r="B9" s="60">
        <f>SUMIF($I$5:$HI$5,"QTY*Install",$I9:$HI9)</f>
        <v>0</v>
      </c>
      <c r="C9" s="61"/>
      <c r="D9" s="62" t="s">
        <v>303</v>
      </c>
      <c r="E9" s="199" t="s">
        <v>1122</v>
      </c>
      <c r="F9" s="232"/>
      <c r="G9" s="88"/>
      <c r="H9" s="89"/>
      <c r="I9" s="65"/>
      <c r="J9" s="66">
        <f t="shared" ref="J9:J12" si="2">I9*G9</f>
        <v>0</v>
      </c>
      <c r="K9" s="67">
        <f t="shared" ref="K9:K12" si="3">I9*H9</f>
        <v>0</v>
      </c>
      <c r="L9" s="88"/>
      <c r="M9" s="89"/>
      <c r="N9" s="65"/>
      <c r="O9" s="66">
        <f t="shared" ref="O9:O12" si="4">N9*L9</f>
        <v>0</v>
      </c>
      <c r="P9" s="67">
        <f t="shared" ref="P9:P12" si="5">N9*M9</f>
        <v>0</v>
      </c>
      <c r="Q9" s="88"/>
      <c r="R9" s="89"/>
      <c r="S9" s="65"/>
      <c r="T9" s="66">
        <f t="shared" ref="T9:T12" si="6">S9*Q9</f>
        <v>0</v>
      </c>
      <c r="U9" s="67">
        <f t="shared" ref="U9:U12" si="7">S9*R9</f>
        <v>0</v>
      </c>
      <c r="V9" s="88"/>
      <c r="W9" s="89"/>
      <c r="X9" s="65"/>
      <c r="Y9" s="66">
        <f t="shared" ref="Y9:Y12" si="8">X9*V9</f>
        <v>0</v>
      </c>
      <c r="Z9" s="67">
        <f t="shared" ref="Z9:Z12" si="9">X9*W9</f>
        <v>0</v>
      </c>
      <c r="AA9" s="88"/>
      <c r="AB9" s="89"/>
      <c r="AC9" s="65"/>
      <c r="AD9" s="66">
        <f t="shared" ref="AD9:AD15" si="10">AC9*AA9</f>
        <v>0</v>
      </c>
      <c r="AE9" s="67">
        <f t="shared" ref="AE9:AE15" si="11">AC9*AB9</f>
        <v>0</v>
      </c>
      <c r="AF9" s="88"/>
      <c r="AG9" s="89"/>
      <c r="AH9" s="65"/>
      <c r="AI9" s="66">
        <f t="shared" ref="AI9:AI15" si="12">AH9*AF9</f>
        <v>0</v>
      </c>
      <c r="AJ9" s="67">
        <f t="shared" ref="AJ9:AJ15" si="13">AH9*AG9</f>
        <v>0</v>
      </c>
      <c r="AK9" s="88"/>
      <c r="AL9" s="89"/>
      <c r="AM9" s="65"/>
      <c r="AN9" s="66">
        <f t="shared" ref="AN9:AN15" si="14">AM9*AK9</f>
        <v>0</v>
      </c>
      <c r="AO9" s="67">
        <f t="shared" ref="AO9:AO15" si="15">AM9*AL9</f>
        <v>0</v>
      </c>
      <c r="AP9" s="88"/>
      <c r="AQ9" s="89"/>
      <c r="AR9" s="65"/>
      <c r="AS9" s="66">
        <f t="shared" ref="AS9:AS15" si="16">AR9*AP9</f>
        <v>0</v>
      </c>
      <c r="AT9" s="67">
        <f t="shared" ref="AT9:AT15" si="17">AR9*AQ9</f>
        <v>0</v>
      </c>
      <c r="AU9" s="88"/>
      <c r="AV9" s="89"/>
      <c r="AW9" s="65"/>
      <c r="AX9" s="66">
        <f t="shared" ref="AX9:AX12" si="18">AW9*AU9</f>
        <v>0</v>
      </c>
      <c r="AY9" s="67">
        <f t="shared" ref="AY9:AY12" si="19">AW9*AV9</f>
        <v>0</v>
      </c>
      <c r="AZ9" s="88"/>
      <c r="BA9" s="89"/>
      <c r="BB9" s="65"/>
      <c r="BC9" s="66">
        <f t="shared" ref="BC9:BC12" si="20">BB9*AZ9</f>
        <v>0</v>
      </c>
      <c r="BD9" s="67">
        <f t="shared" ref="BD9:BD12" si="21">BB9*BA9</f>
        <v>0</v>
      </c>
      <c r="BE9" s="88"/>
      <c r="BF9" s="89"/>
      <c r="BG9" s="65"/>
      <c r="BH9" s="66">
        <f t="shared" ref="BH9:BH12" si="22">BG9*BE9</f>
        <v>0</v>
      </c>
      <c r="BI9" s="67">
        <f t="shared" ref="BI9:BI12" si="23">BG9*BF9</f>
        <v>0</v>
      </c>
      <c r="BJ9" s="88"/>
      <c r="BK9" s="89"/>
      <c r="BL9" s="65"/>
      <c r="BM9" s="66">
        <f t="shared" ref="BM9:BM12" si="24">BL9*BJ9</f>
        <v>0</v>
      </c>
      <c r="BN9" s="67">
        <f t="shared" ref="BN9:BN12" si="25">BL9*BK9</f>
        <v>0</v>
      </c>
      <c r="BO9" s="88"/>
      <c r="BP9" s="89"/>
      <c r="BQ9" s="65"/>
      <c r="BR9" s="66">
        <f t="shared" ref="BR9:BR12" si="26">BQ9*BO9</f>
        <v>0</v>
      </c>
      <c r="BS9" s="67">
        <f t="shared" ref="BS9:BS12" si="27">BQ9*BP9</f>
        <v>0</v>
      </c>
      <c r="BT9" s="88"/>
      <c r="BU9" s="89"/>
      <c r="BV9" s="65"/>
      <c r="BW9" s="66">
        <f t="shared" ref="BW9:BW12" si="28">BV9*BT9</f>
        <v>0</v>
      </c>
      <c r="BX9" s="67">
        <f t="shared" ref="BX9:BX12" si="29">BV9*BU9</f>
        <v>0</v>
      </c>
      <c r="BY9" s="88"/>
      <c r="BZ9" s="89"/>
      <c r="CA9" s="65"/>
      <c r="CB9" s="66">
        <f t="shared" ref="CB9:CB12" si="30">CA9*BY9</f>
        <v>0</v>
      </c>
      <c r="CC9" s="67">
        <f t="shared" ref="CC9:CC12" si="31">CA9*BZ9</f>
        <v>0</v>
      </c>
      <c r="CD9" s="88"/>
      <c r="CE9" s="89"/>
      <c r="CF9" s="65"/>
      <c r="CG9" s="66">
        <f t="shared" ref="CG9:CG12" si="32">CF9*CD9</f>
        <v>0</v>
      </c>
      <c r="CH9" s="67">
        <f t="shared" ref="CH9:CH12" si="33">CF9*CE9</f>
        <v>0</v>
      </c>
      <c r="CI9" s="88"/>
      <c r="CJ9" s="89"/>
      <c r="CK9" s="65"/>
      <c r="CL9" s="66">
        <f t="shared" ref="CL9:CL12" si="34">CK9*CI9</f>
        <v>0</v>
      </c>
      <c r="CM9" s="67">
        <f t="shared" ref="CM9:CM12" si="35">CK9*CJ9</f>
        <v>0</v>
      </c>
      <c r="CN9" s="88"/>
      <c r="CO9" s="89"/>
      <c r="CP9" s="65"/>
      <c r="CQ9" s="66">
        <f t="shared" ref="CQ9:CQ12" si="36">CP9*CN9</f>
        <v>0</v>
      </c>
      <c r="CR9" s="67">
        <f t="shared" ref="CR9:CR12" si="37">CP9*CO9</f>
        <v>0</v>
      </c>
    </row>
    <row r="10" spans="1:96" ht="15.5" customHeight="1">
      <c r="A10" s="59">
        <f>SUMIF($I$5:$HI$5,"QTY*Equipment",$I10:$HI10)</f>
        <v>0</v>
      </c>
      <c r="B10" s="60">
        <f>SUMIF($I$5:$HI$5,"QTY*Install",$I10:$HI10)</f>
        <v>0</v>
      </c>
      <c r="C10" s="61"/>
      <c r="D10" s="62" t="s">
        <v>304</v>
      </c>
      <c r="E10" s="199" t="s">
        <v>305</v>
      </c>
      <c r="F10" s="232"/>
      <c r="G10" s="88"/>
      <c r="H10" s="89"/>
      <c r="I10" s="65"/>
      <c r="J10" s="66">
        <f t="shared" si="2"/>
        <v>0</v>
      </c>
      <c r="K10" s="67">
        <f t="shared" si="3"/>
        <v>0</v>
      </c>
      <c r="L10" s="88"/>
      <c r="M10" s="89"/>
      <c r="N10" s="65"/>
      <c r="O10" s="66">
        <f t="shared" si="4"/>
        <v>0</v>
      </c>
      <c r="P10" s="67">
        <f t="shared" si="5"/>
        <v>0</v>
      </c>
      <c r="Q10" s="88"/>
      <c r="R10" s="89"/>
      <c r="S10" s="65"/>
      <c r="T10" s="66">
        <f t="shared" si="6"/>
        <v>0</v>
      </c>
      <c r="U10" s="67">
        <f t="shared" si="7"/>
        <v>0</v>
      </c>
      <c r="V10" s="88"/>
      <c r="W10" s="89"/>
      <c r="X10" s="65"/>
      <c r="Y10" s="66">
        <f t="shared" ref="Y10" si="38">X10*V10</f>
        <v>0</v>
      </c>
      <c r="Z10" s="67">
        <f t="shared" ref="Z10" si="39">X10*W10</f>
        <v>0</v>
      </c>
      <c r="AA10" s="88"/>
      <c r="AB10" s="89"/>
      <c r="AC10" s="65"/>
      <c r="AD10" s="66">
        <f t="shared" ref="AD10" si="40">AC10*AA10</f>
        <v>0</v>
      </c>
      <c r="AE10" s="67">
        <f t="shared" ref="AE10" si="41">AC10*AB10</f>
        <v>0</v>
      </c>
      <c r="AF10" s="88"/>
      <c r="AG10" s="89"/>
      <c r="AH10" s="65"/>
      <c r="AI10" s="66">
        <f t="shared" ref="AI10" si="42">AH10*AF10</f>
        <v>0</v>
      </c>
      <c r="AJ10" s="67">
        <f t="shared" ref="AJ10" si="43">AH10*AG10</f>
        <v>0</v>
      </c>
      <c r="AK10" s="88"/>
      <c r="AL10" s="89"/>
      <c r="AM10" s="65"/>
      <c r="AN10" s="66">
        <f t="shared" ref="AN10" si="44">AM10*AK10</f>
        <v>0</v>
      </c>
      <c r="AO10" s="67">
        <f t="shared" ref="AO10" si="45">AM10*AL10</f>
        <v>0</v>
      </c>
      <c r="AP10" s="88"/>
      <c r="AQ10" s="89"/>
      <c r="AR10" s="65"/>
      <c r="AS10" s="66">
        <f t="shared" ref="AS10" si="46">AR10*AP10</f>
        <v>0</v>
      </c>
      <c r="AT10" s="67">
        <f t="shared" ref="AT10" si="47">AR10*AQ10</f>
        <v>0</v>
      </c>
      <c r="AU10" s="88"/>
      <c r="AV10" s="89"/>
      <c r="AW10" s="65"/>
      <c r="AX10" s="66">
        <f t="shared" ref="AX10" si="48">AW10*AU10</f>
        <v>0</v>
      </c>
      <c r="AY10" s="67">
        <f t="shared" ref="AY10" si="49">AW10*AV10</f>
        <v>0</v>
      </c>
      <c r="AZ10" s="88"/>
      <c r="BA10" s="89"/>
      <c r="BB10" s="65"/>
      <c r="BC10" s="66">
        <f t="shared" ref="BC10" si="50">BB10*AZ10</f>
        <v>0</v>
      </c>
      <c r="BD10" s="67">
        <f t="shared" ref="BD10" si="51">BB10*BA10</f>
        <v>0</v>
      </c>
      <c r="BE10" s="88"/>
      <c r="BF10" s="89"/>
      <c r="BG10" s="65"/>
      <c r="BH10" s="66">
        <f t="shared" ref="BH10" si="52">BG10*BE10</f>
        <v>0</v>
      </c>
      <c r="BI10" s="67">
        <f t="shared" ref="BI10" si="53">BG10*BF10</f>
        <v>0</v>
      </c>
      <c r="BJ10" s="88"/>
      <c r="BK10" s="89"/>
      <c r="BL10" s="65"/>
      <c r="BM10" s="66">
        <f t="shared" ref="BM10" si="54">BL10*BJ10</f>
        <v>0</v>
      </c>
      <c r="BN10" s="67">
        <f t="shared" ref="BN10" si="55">BL10*BK10</f>
        <v>0</v>
      </c>
      <c r="BO10" s="88"/>
      <c r="BP10" s="89"/>
      <c r="BQ10" s="65"/>
      <c r="BR10" s="66">
        <f t="shared" ref="BR10" si="56">BQ10*BO10</f>
        <v>0</v>
      </c>
      <c r="BS10" s="67">
        <f t="shared" ref="BS10" si="57">BQ10*BP10</f>
        <v>0</v>
      </c>
      <c r="BT10" s="88"/>
      <c r="BU10" s="89"/>
      <c r="BV10" s="65"/>
      <c r="BW10" s="66">
        <f t="shared" ref="BW10" si="58">BV10*BT10</f>
        <v>0</v>
      </c>
      <c r="BX10" s="67">
        <f t="shared" ref="BX10" si="59">BV10*BU10</f>
        <v>0</v>
      </c>
      <c r="BY10" s="88"/>
      <c r="BZ10" s="89"/>
      <c r="CA10" s="65"/>
      <c r="CB10" s="66">
        <f t="shared" ref="CB10" si="60">CA10*BY10</f>
        <v>0</v>
      </c>
      <c r="CC10" s="67">
        <f t="shared" ref="CC10" si="61">CA10*BZ10</f>
        <v>0</v>
      </c>
      <c r="CD10" s="88"/>
      <c r="CE10" s="89"/>
      <c r="CF10" s="65"/>
      <c r="CG10" s="66">
        <f t="shared" ref="CG10" si="62">CF10*CD10</f>
        <v>0</v>
      </c>
      <c r="CH10" s="67">
        <f t="shared" ref="CH10" si="63">CF10*CE10</f>
        <v>0</v>
      </c>
      <c r="CI10" s="88"/>
      <c r="CJ10" s="89"/>
      <c r="CK10" s="65"/>
      <c r="CL10" s="66">
        <f t="shared" ref="CL10" si="64">CK10*CI10</f>
        <v>0</v>
      </c>
      <c r="CM10" s="67">
        <f t="shared" ref="CM10" si="65">CK10*CJ10</f>
        <v>0</v>
      </c>
      <c r="CN10" s="88"/>
      <c r="CO10" s="89"/>
      <c r="CP10" s="65"/>
      <c r="CQ10" s="66">
        <f t="shared" ref="CQ10" si="66">CP10*CN10</f>
        <v>0</v>
      </c>
      <c r="CR10" s="67">
        <f t="shared" ref="CR10" si="67">CP10*CO10</f>
        <v>0</v>
      </c>
    </row>
    <row r="11" spans="1:96" ht="15.5" customHeight="1">
      <c r="A11" s="59">
        <f>SUMIF($I$5:$HI$5,"QTY*Equipment",$I11:$HI11)</f>
        <v>0</v>
      </c>
      <c r="B11" s="60">
        <f>SUMIF($I$5:$HI$5,"QTY*Install",$I11:$HI11)</f>
        <v>0</v>
      </c>
      <c r="C11" s="61"/>
      <c r="D11" s="62" t="s">
        <v>306</v>
      </c>
      <c r="E11" s="199" t="s">
        <v>307</v>
      </c>
      <c r="F11" s="232"/>
      <c r="G11" s="88"/>
      <c r="H11" s="89"/>
      <c r="I11" s="65"/>
      <c r="J11" s="66">
        <f t="shared" si="2"/>
        <v>0</v>
      </c>
      <c r="K11" s="67">
        <f t="shared" si="3"/>
        <v>0</v>
      </c>
      <c r="L11" s="88"/>
      <c r="M11" s="89"/>
      <c r="N11" s="65"/>
      <c r="O11" s="66">
        <f t="shared" si="4"/>
        <v>0</v>
      </c>
      <c r="P11" s="67">
        <f t="shared" si="5"/>
        <v>0</v>
      </c>
      <c r="Q11" s="88"/>
      <c r="R11" s="89"/>
      <c r="S11" s="65"/>
      <c r="T11" s="66">
        <f t="shared" si="6"/>
        <v>0</v>
      </c>
      <c r="U11" s="67">
        <f t="shared" si="7"/>
        <v>0</v>
      </c>
      <c r="V11" s="88"/>
      <c r="W11" s="89"/>
      <c r="X11" s="65"/>
      <c r="Y11" s="66">
        <f t="shared" si="8"/>
        <v>0</v>
      </c>
      <c r="Z11" s="67">
        <f t="shared" si="9"/>
        <v>0</v>
      </c>
      <c r="AA11" s="88"/>
      <c r="AB11" s="89"/>
      <c r="AC11" s="65"/>
      <c r="AD11" s="66">
        <f t="shared" si="10"/>
        <v>0</v>
      </c>
      <c r="AE11" s="67">
        <f t="shared" si="11"/>
        <v>0</v>
      </c>
      <c r="AF11" s="88"/>
      <c r="AG11" s="89"/>
      <c r="AH11" s="65"/>
      <c r="AI11" s="66">
        <f t="shared" si="12"/>
        <v>0</v>
      </c>
      <c r="AJ11" s="67">
        <f t="shared" si="13"/>
        <v>0</v>
      </c>
      <c r="AK11" s="88"/>
      <c r="AL11" s="89"/>
      <c r="AM11" s="65"/>
      <c r="AN11" s="66">
        <f t="shared" si="14"/>
        <v>0</v>
      </c>
      <c r="AO11" s="67">
        <f t="shared" si="15"/>
        <v>0</v>
      </c>
      <c r="AP11" s="88"/>
      <c r="AQ11" s="89"/>
      <c r="AR11" s="65"/>
      <c r="AS11" s="66">
        <f t="shared" si="16"/>
        <v>0</v>
      </c>
      <c r="AT11" s="67">
        <f t="shared" si="17"/>
        <v>0</v>
      </c>
      <c r="AU11" s="88"/>
      <c r="AV11" s="89"/>
      <c r="AW11" s="65"/>
      <c r="AX11" s="66">
        <f t="shared" si="18"/>
        <v>0</v>
      </c>
      <c r="AY11" s="67">
        <f t="shared" si="19"/>
        <v>0</v>
      </c>
      <c r="AZ11" s="88"/>
      <c r="BA11" s="89"/>
      <c r="BB11" s="65"/>
      <c r="BC11" s="66">
        <f t="shared" si="20"/>
        <v>0</v>
      </c>
      <c r="BD11" s="67">
        <f t="shared" si="21"/>
        <v>0</v>
      </c>
      <c r="BE11" s="88"/>
      <c r="BF11" s="89"/>
      <c r="BG11" s="65"/>
      <c r="BH11" s="66">
        <f t="shared" si="22"/>
        <v>0</v>
      </c>
      <c r="BI11" s="67">
        <f t="shared" si="23"/>
        <v>0</v>
      </c>
      <c r="BJ11" s="88"/>
      <c r="BK11" s="89"/>
      <c r="BL11" s="65"/>
      <c r="BM11" s="66">
        <f t="shared" si="24"/>
        <v>0</v>
      </c>
      <c r="BN11" s="67">
        <f t="shared" si="25"/>
        <v>0</v>
      </c>
      <c r="BO11" s="88"/>
      <c r="BP11" s="89"/>
      <c r="BQ11" s="65"/>
      <c r="BR11" s="66">
        <f t="shared" si="26"/>
        <v>0</v>
      </c>
      <c r="BS11" s="67">
        <f t="shared" si="27"/>
        <v>0</v>
      </c>
      <c r="BT11" s="88"/>
      <c r="BU11" s="89"/>
      <c r="BV11" s="65"/>
      <c r="BW11" s="66">
        <f t="shared" si="28"/>
        <v>0</v>
      </c>
      <c r="BX11" s="67">
        <f t="shared" si="29"/>
        <v>0</v>
      </c>
      <c r="BY11" s="88"/>
      <c r="BZ11" s="89"/>
      <c r="CA11" s="65"/>
      <c r="CB11" s="66">
        <f t="shared" si="30"/>
        <v>0</v>
      </c>
      <c r="CC11" s="67">
        <f t="shared" si="31"/>
        <v>0</v>
      </c>
      <c r="CD11" s="88"/>
      <c r="CE11" s="89"/>
      <c r="CF11" s="65"/>
      <c r="CG11" s="66">
        <f t="shared" si="32"/>
        <v>0</v>
      </c>
      <c r="CH11" s="67">
        <f t="shared" si="33"/>
        <v>0</v>
      </c>
      <c r="CI11" s="88"/>
      <c r="CJ11" s="89"/>
      <c r="CK11" s="65"/>
      <c r="CL11" s="66">
        <f t="shared" si="34"/>
        <v>0</v>
      </c>
      <c r="CM11" s="67">
        <f t="shared" si="35"/>
        <v>0</v>
      </c>
      <c r="CN11" s="88"/>
      <c r="CO11" s="89"/>
      <c r="CP11" s="65"/>
      <c r="CQ11" s="66">
        <f t="shared" si="36"/>
        <v>0</v>
      </c>
      <c r="CR11" s="67">
        <f t="shared" si="37"/>
        <v>0</v>
      </c>
    </row>
    <row r="12" spans="1:96" ht="15.5" customHeight="1">
      <c r="A12" s="59">
        <f>SUMIF($I$5:$HI$5,"QTY*Equipment",$I12:$HI12)</f>
        <v>0</v>
      </c>
      <c r="B12" s="60">
        <f>SUMIF($I$5:$HI$5,"QTY*Install",$I12:$HI12)</f>
        <v>0</v>
      </c>
      <c r="C12" s="61"/>
      <c r="D12" s="62" t="s">
        <v>308</v>
      </c>
      <c r="E12" s="199" t="s">
        <v>309</v>
      </c>
      <c r="F12" s="232"/>
      <c r="G12" s="88"/>
      <c r="H12" s="89"/>
      <c r="I12" s="65"/>
      <c r="J12" s="66">
        <f t="shared" ref="J12" si="68">I12*G12</f>
        <v>0</v>
      </c>
      <c r="K12" s="67">
        <f t="shared" ref="K12" si="69">I12*H12</f>
        <v>0</v>
      </c>
      <c r="L12" s="88"/>
      <c r="M12" s="89"/>
      <c r="N12" s="65"/>
      <c r="O12" s="66">
        <f t="shared" si="4"/>
        <v>0</v>
      </c>
      <c r="P12" s="67">
        <f t="shared" si="5"/>
        <v>0</v>
      </c>
      <c r="Q12" s="88"/>
      <c r="R12" s="89"/>
      <c r="S12" s="65"/>
      <c r="T12" s="66">
        <f t="shared" si="6"/>
        <v>0</v>
      </c>
      <c r="U12" s="67">
        <f t="shared" si="7"/>
        <v>0</v>
      </c>
      <c r="V12" s="88"/>
      <c r="W12" s="89"/>
      <c r="X12" s="65"/>
      <c r="Y12" s="66">
        <f t="shared" si="8"/>
        <v>0</v>
      </c>
      <c r="Z12" s="67">
        <f t="shared" si="9"/>
        <v>0</v>
      </c>
      <c r="AA12" s="88"/>
      <c r="AB12" s="89"/>
      <c r="AC12" s="65"/>
      <c r="AD12" s="66">
        <f t="shared" si="10"/>
        <v>0</v>
      </c>
      <c r="AE12" s="67">
        <f t="shared" si="11"/>
        <v>0</v>
      </c>
      <c r="AF12" s="88"/>
      <c r="AG12" s="89"/>
      <c r="AH12" s="65"/>
      <c r="AI12" s="66">
        <f t="shared" si="12"/>
        <v>0</v>
      </c>
      <c r="AJ12" s="67">
        <f t="shared" si="13"/>
        <v>0</v>
      </c>
      <c r="AK12" s="88"/>
      <c r="AL12" s="89"/>
      <c r="AM12" s="65"/>
      <c r="AN12" s="66">
        <f t="shared" si="14"/>
        <v>0</v>
      </c>
      <c r="AO12" s="67">
        <f t="shared" si="15"/>
        <v>0</v>
      </c>
      <c r="AP12" s="88"/>
      <c r="AQ12" s="89"/>
      <c r="AR12" s="65"/>
      <c r="AS12" s="66">
        <f t="shared" si="16"/>
        <v>0</v>
      </c>
      <c r="AT12" s="67">
        <f t="shared" si="17"/>
        <v>0</v>
      </c>
      <c r="AU12" s="88"/>
      <c r="AV12" s="89"/>
      <c r="AW12" s="65"/>
      <c r="AX12" s="66">
        <f t="shared" si="18"/>
        <v>0</v>
      </c>
      <c r="AY12" s="67">
        <f t="shared" si="19"/>
        <v>0</v>
      </c>
      <c r="AZ12" s="88"/>
      <c r="BA12" s="89"/>
      <c r="BB12" s="65"/>
      <c r="BC12" s="66">
        <f t="shared" si="20"/>
        <v>0</v>
      </c>
      <c r="BD12" s="67">
        <f t="shared" si="21"/>
        <v>0</v>
      </c>
      <c r="BE12" s="88"/>
      <c r="BF12" s="89"/>
      <c r="BG12" s="65"/>
      <c r="BH12" s="66">
        <f t="shared" si="22"/>
        <v>0</v>
      </c>
      <c r="BI12" s="67">
        <f t="shared" si="23"/>
        <v>0</v>
      </c>
      <c r="BJ12" s="88"/>
      <c r="BK12" s="89"/>
      <c r="BL12" s="65"/>
      <c r="BM12" s="66">
        <f t="shared" si="24"/>
        <v>0</v>
      </c>
      <c r="BN12" s="67">
        <f t="shared" si="25"/>
        <v>0</v>
      </c>
      <c r="BO12" s="88"/>
      <c r="BP12" s="89"/>
      <c r="BQ12" s="65"/>
      <c r="BR12" s="66">
        <f t="shared" si="26"/>
        <v>0</v>
      </c>
      <c r="BS12" s="67">
        <f t="shared" si="27"/>
        <v>0</v>
      </c>
      <c r="BT12" s="88"/>
      <c r="BU12" s="89"/>
      <c r="BV12" s="65"/>
      <c r="BW12" s="66">
        <f t="shared" si="28"/>
        <v>0</v>
      </c>
      <c r="BX12" s="67">
        <f t="shared" si="29"/>
        <v>0</v>
      </c>
      <c r="BY12" s="88"/>
      <c r="BZ12" s="89"/>
      <c r="CA12" s="65"/>
      <c r="CB12" s="66">
        <f t="shared" si="30"/>
        <v>0</v>
      </c>
      <c r="CC12" s="67">
        <f t="shared" si="31"/>
        <v>0</v>
      </c>
      <c r="CD12" s="88"/>
      <c r="CE12" s="89"/>
      <c r="CF12" s="65"/>
      <c r="CG12" s="66">
        <f t="shared" si="32"/>
        <v>0</v>
      </c>
      <c r="CH12" s="67">
        <f t="shared" si="33"/>
        <v>0</v>
      </c>
      <c r="CI12" s="88"/>
      <c r="CJ12" s="89"/>
      <c r="CK12" s="65"/>
      <c r="CL12" s="66">
        <f t="shared" si="34"/>
        <v>0</v>
      </c>
      <c r="CM12" s="67">
        <f t="shared" si="35"/>
        <v>0</v>
      </c>
      <c r="CN12" s="88"/>
      <c r="CO12" s="89"/>
      <c r="CP12" s="65"/>
      <c r="CQ12" s="66">
        <f t="shared" si="36"/>
        <v>0</v>
      </c>
      <c r="CR12" s="67">
        <f t="shared" si="37"/>
        <v>0</v>
      </c>
    </row>
    <row r="13" spans="1:96" ht="15.5" customHeight="1">
      <c r="A13" s="59">
        <f>SUMIF($I$5:$HI$5,"QTY*Equipment",$I13:$HI13)</f>
        <v>0</v>
      </c>
      <c r="B13" s="60">
        <f>SUMIF($I$5:$HI$5,"QTY*Install",$I13:$HI13)</f>
        <v>0</v>
      </c>
      <c r="C13" s="61"/>
      <c r="D13" s="62" t="s">
        <v>310</v>
      </c>
      <c r="E13" s="68"/>
      <c r="F13" s="232"/>
      <c r="G13" s="88"/>
      <c r="H13" s="89"/>
      <c r="I13" s="65"/>
      <c r="J13" s="66">
        <f>I13*G13</f>
        <v>0</v>
      </c>
      <c r="K13" s="67">
        <f>I13*H13</f>
        <v>0</v>
      </c>
      <c r="L13" s="88"/>
      <c r="M13" s="89"/>
      <c r="N13" s="65"/>
      <c r="O13" s="66">
        <f>N13*L13</f>
        <v>0</v>
      </c>
      <c r="P13" s="67">
        <f>N13*M13</f>
        <v>0</v>
      </c>
      <c r="Q13" s="88"/>
      <c r="R13" s="89"/>
      <c r="S13" s="65"/>
      <c r="T13" s="66">
        <f>S13*Q13</f>
        <v>0</v>
      </c>
      <c r="U13" s="67">
        <f>S13*R13</f>
        <v>0</v>
      </c>
      <c r="V13" s="88"/>
      <c r="W13" s="89"/>
      <c r="X13" s="65"/>
      <c r="Y13" s="66">
        <f>X13*V13</f>
        <v>0</v>
      </c>
      <c r="Z13" s="67">
        <f>X13*W13</f>
        <v>0</v>
      </c>
      <c r="AA13" s="88"/>
      <c r="AB13" s="89"/>
      <c r="AC13" s="65"/>
      <c r="AD13" s="66">
        <f>AC13*AA13</f>
        <v>0</v>
      </c>
      <c r="AE13" s="67">
        <f>AC13*AB13</f>
        <v>0</v>
      </c>
      <c r="AF13" s="88"/>
      <c r="AG13" s="89"/>
      <c r="AH13" s="65"/>
      <c r="AI13" s="66">
        <f>AH13*AF13</f>
        <v>0</v>
      </c>
      <c r="AJ13" s="67">
        <f>AH13*AG13</f>
        <v>0</v>
      </c>
      <c r="AK13" s="88"/>
      <c r="AL13" s="89"/>
      <c r="AM13" s="65"/>
      <c r="AN13" s="66">
        <f>AM13*AK13</f>
        <v>0</v>
      </c>
      <c r="AO13" s="67">
        <f>AM13*AL13</f>
        <v>0</v>
      </c>
      <c r="AP13" s="88"/>
      <c r="AQ13" s="89"/>
      <c r="AR13" s="65"/>
      <c r="AS13" s="66">
        <f>AR13*AP13</f>
        <v>0</v>
      </c>
      <c r="AT13" s="67">
        <f>AR13*AQ13</f>
        <v>0</v>
      </c>
      <c r="AU13" s="88"/>
      <c r="AV13" s="89"/>
      <c r="AW13" s="65"/>
      <c r="AX13" s="66">
        <f>AW13*AU13</f>
        <v>0</v>
      </c>
      <c r="AY13" s="67">
        <f>AW13*AV13</f>
        <v>0</v>
      </c>
      <c r="AZ13" s="88"/>
      <c r="BA13" s="89"/>
      <c r="BB13" s="65"/>
      <c r="BC13" s="66">
        <f>BB13*AZ13</f>
        <v>0</v>
      </c>
      <c r="BD13" s="67">
        <f>BB13*BA13</f>
        <v>0</v>
      </c>
      <c r="BE13" s="88"/>
      <c r="BF13" s="89"/>
      <c r="BG13" s="65"/>
      <c r="BH13" s="66">
        <f>BG13*BE13</f>
        <v>0</v>
      </c>
      <c r="BI13" s="67">
        <f>BG13*BF13</f>
        <v>0</v>
      </c>
      <c r="BJ13" s="88"/>
      <c r="BK13" s="89"/>
      <c r="BL13" s="65"/>
      <c r="BM13" s="66">
        <f>BL13*BJ13</f>
        <v>0</v>
      </c>
      <c r="BN13" s="67">
        <f>BL13*BK13</f>
        <v>0</v>
      </c>
      <c r="BO13" s="88"/>
      <c r="BP13" s="89"/>
      <c r="BQ13" s="65"/>
      <c r="BR13" s="66">
        <f>BQ13*BO13</f>
        <v>0</v>
      </c>
      <c r="BS13" s="67">
        <f>BQ13*BP13</f>
        <v>0</v>
      </c>
      <c r="BT13" s="88"/>
      <c r="BU13" s="89"/>
      <c r="BV13" s="65"/>
      <c r="BW13" s="66">
        <f>BV13*BT13</f>
        <v>0</v>
      </c>
      <c r="BX13" s="67">
        <f>BV13*BU13</f>
        <v>0</v>
      </c>
      <c r="BY13" s="88"/>
      <c r="BZ13" s="89"/>
      <c r="CA13" s="65"/>
      <c r="CB13" s="66">
        <f>CA13*BY13</f>
        <v>0</v>
      </c>
      <c r="CC13" s="67">
        <f>CA13*BZ13</f>
        <v>0</v>
      </c>
      <c r="CD13" s="88"/>
      <c r="CE13" s="89"/>
      <c r="CF13" s="65"/>
      <c r="CG13" s="66">
        <f>CF13*CD13</f>
        <v>0</v>
      </c>
      <c r="CH13" s="67">
        <f>CF13*CE13</f>
        <v>0</v>
      </c>
      <c r="CI13" s="88"/>
      <c r="CJ13" s="89"/>
      <c r="CK13" s="65"/>
      <c r="CL13" s="66">
        <f>CK13*CI13</f>
        <v>0</v>
      </c>
      <c r="CM13" s="67">
        <f>CK13*CJ13</f>
        <v>0</v>
      </c>
      <c r="CN13" s="88"/>
      <c r="CO13" s="89"/>
      <c r="CP13" s="65"/>
      <c r="CQ13" s="66">
        <f>CP13*CN13</f>
        <v>0</v>
      </c>
      <c r="CR13" s="67">
        <f>CP13*CO13</f>
        <v>0</v>
      </c>
    </row>
    <row r="14" spans="1:96" ht="15.5" customHeight="1">
      <c r="A14" s="59">
        <f>SUMIF($I$5:$HI$5,"QTY*Equipment",$I14:$HI14)</f>
        <v>0</v>
      </c>
      <c r="B14" s="60">
        <f>SUMIF($I$5:$HI$5,"QTY*Install",$I14:$HI14)</f>
        <v>0</v>
      </c>
      <c r="C14" s="61"/>
      <c r="D14" s="62" t="s">
        <v>311</v>
      </c>
      <c r="E14" s="68"/>
      <c r="F14" s="232"/>
      <c r="G14" s="88"/>
      <c r="H14" s="89"/>
      <c r="I14" s="65"/>
      <c r="J14" s="66">
        <f>I14*G14</f>
        <v>0</v>
      </c>
      <c r="K14" s="67">
        <f>I14*H14</f>
        <v>0</v>
      </c>
      <c r="L14" s="88"/>
      <c r="M14" s="89"/>
      <c r="N14" s="65"/>
      <c r="O14" s="66">
        <f>N14*L14</f>
        <v>0</v>
      </c>
      <c r="P14" s="67">
        <f>N14*M14</f>
        <v>0</v>
      </c>
      <c r="Q14" s="88"/>
      <c r="R14" s="89"/>
      <c r="S14" s="65"/>
      <c r="T14" s="66">
        <f>S14*Q14</f>
        <v>0</v>
      </c>
      <c r="U14" s="67">
        <f>S14*R14</f>
        <v>0</v>
      </c>
      <c r="V14" s="88"/>
      <c r="W14" s="89"/>
      <c r="X14" s="65"/>
      <c r="Y14" s="66">
        <f>X14*V14</f>
        <v>0</v>
      </c>
      <c r="Z14" s="67">
        <f>X14*W14</f>
        <v>0</v>
      </c>
      <c r="AA14" s="88"/>
      <c r="AB14" s="89"/>
      <c r="AC14" s="65"/>
      <c r="AD14" s="66">
        <f>AC14*AA14</f>
        <v>0</v>
      </c>
      <c r="AE14" s="67">
        <f>AC14*AB14</f>
        <v>0</v>
      </c>
      <c r="AF14" s="88"/>
      <c r="AG14" s="89"/>
      <c r="AH14" s="65"/>
      <c r="AI14" s="66">
        <f>AH14*AF14</f>
        <v>0</v>
      </c>
      <c r="AJ14" s="67">
        <f>AH14*AG14</f>
        <v>0</v>
      </c>
      <c r="AK14" s="88"/>
      <c r="AL14" s="89"/>
      <c r="AM14" s="65"/>
      <c r="AN14" s="66">
        <f>AM14*AK14</f>
        <v>0</v>
      </c>
      <c r="AO14" s="67">
        <f>AM14*AL14</f>
        <v>0</v>
      </c>
      <c r="AP14" s="88"/>
      <c r="AQ14" s="89"/>
      <c r="AR14" s="65"/>
      <c r="AS14" s="66">
        <f>AR14*AP14</f>
        <v>0</v>
      </c>
      <c r="AT14" s="67">
        <f>AR14*AQ14</f>
        <v>0</v>
      </c>
      <c r="AU14" s="88"/>
      <c r="AV14" s="89"/>
      <c r="AW14" s="65"/>
      <c r="AX14" s="66">
        <f>AW14*AU14</f>
        <v>0</v>
      </c>
      <c r="AY14" s="67">
        <f>AW14*AV14</f>
        <v>0</v>
      </c>
      <c r="AZ14" s="88"/>
      <c r="BA14" s="89"/>
      <c r="BB14" s="65"/>
      <c r="BC14" s="66">
        <f>BB14*AZ14</f>
        <v>0</v>
      </c>
      <c r="BD14" s="67">
        <f>BB14*BA14</f>
        <v>0</v>
      </c>
      <c r="BE14" s="88"/>
      <c r="BF14" s="89"/>
      <c r="BG14" s="65"/>
      <c r="BH14" s="66">
        <f>BG14*BE14</f>
        <v>0</v>
      </c>
      <c r="BI14" s="67">
        <f>BG14*BF14</f>
        <v>0</v>
      </c>
      <c r="BJ14" s="88"/>
      <c r="BK14" s="89"/>
      <c r="BL14" s="65"/>
      <c r="BM14" s="66">
        <f>BL14*BJ14</f>
        <v>0</v>
      </c>
      <c r="BN14" s="67">
        <f>BL14*BK14</f>
        <v>0</v>
      </c>
      <c r="BO14" s="88"/>
      <c r="BP14" s="89"/>
      <c r="BQ14" s="65"/>
      <c r="BR14" s="66">
        <f>BQ14*BO14</f>
        <v>0</v>
      </c>
      <c r="BS14" s="67">
        <f>BQ14*BP14</f>
        <v>0</v>
      </c>
      <c r="BT14" s="88"/>
      <c r="BU14" s="89"/>
      <c r="BV14" s="65"/>
      <c r="BW14" s="66">
        <f>BV14*BT14</f>
        <v>0</v>
      </c>
      <c r="BX14" s="67">
        <f>BV14*BU14</f>
        <v>0</v>
      </c>
      <c r="BY14" s="88"/>
      <c r="BZ14" s="89"/>
      <c r="CA14" s="65"/>
      <c r="CB14" s="66">
        <f>CA14*BY14</f>
        <v>0</v>
      </c>
      <c r="CC14" s="67">
        <f>CA14*BZ14</f>
        <v>0</v>
      </c>
      <c r="CD14" s="88"/>
      <c r="CE14" s="89"/>
      <c r="CF14" s="65"/>
      <c r="CG14" s="66">
        <f>CF14*CD14</f>
        <v>0</v>
      </c>
      <c r="CH14" s="67">
        <f>CF14*CE14</f>
        <v>0</v>
      </c>
      <c r="CI14" s="88"/>
      <c r="CJ14" s="89"/>
      <c r="CK14" s="65"/>
      <c r="CL14" s="66">
        <f>CK14*CI14</f>
        <v>0</v>
      </c>
      <c r="CM14" s="67">
        <f>CK14*CJ14</f>
        <v>0</v>
      </c>
      <c r="CN14" s="88"/>
      <c r="CO14" s="89"/>
      <c r="CP14" s="65"/>
      <c r="CQ14" s="66">
        <f>CP14*CN14</f>
        <v>0</v>
      </c>
      <c r="CR14" s="67">
        <f>CP14*CO14</f>
        <v>0</v>
      </c>
    </row>
    <row r="15" spans="1:96" ht="15.5" customHeight="1">
      <c r="A15" s="59">
        <f>SUMIF($I$5:$HI$5,"QTY*Equipment",$I15:$HI15)</f>
        <v>0</v>
      </c>
      <c r="B15" s="60">
        <f>SUMIF($I$5:$HI$5,"QTY*Install",$I15:$HI15)</f>
        <v>0</v>
      </c>
      <c r="C15" s="61"/>
      <c r="D15" s="62" t="s">
        <v>312</v>
      </c>
      <c r="E15" s="68"/>
      <c r="F15" s="232"/>
      <c r="G15" s="88"/>
      <c r="H15" s="89"/>
      <c r="I15" s="65"/>
      <c r="J15" s="66">
        <f t="shared" ref="J15" si="70">I15*G15</f>
        <v>0</v>
      </c>
      <c r="K15" s="67">
        <f t="shared" ref="K15" si="71">I15*H15</f>
        <v>0</v>
      </c>
      <c r="L15" s="88"/>
      <c r="M15" s="89"/>
      <c r="N15" s="65"/>
      <c r="O15" s="66">
        <f t="shared" ref="O15" si="72">N15*L15</f>
        <v>0</v>
      </c>
      <c r="P15" s="67">
        <f t="shared" ref="P15" si="73">N15*M15</f>
        <v>0</v>
      </c>
      <c r="Q15" s="88"/>
      <c r="R15" s="89"/>
      <c r="S15" s="65"/>
      <c r="T15" s="66">
        <f t="shared" ref="T15" si="74">S15*Q15</f>
        <v>0</v>
      </c>
      <c r="U15" s="67">
        <f t="shared" ref="U15" si="75">S15*R15</f>
        <v>0</v>
      </c>
      <c r="V15" s="88"/>
      <c r="W15" s="89"/>
      <c r="X15" s="65"/>
      <c r="Y15" s="66">
        <f t="shared" ref="Y15" si="76">X15*V15</f>
        <v>0</v>
      </c>
      <c r="Z15" s="67">
        <f t="shared" ref="Z15" si="77">X15*W15</f>
        <v>0</v>
      </c>
      <c r="AA15" s="88"/>
      <c r="AB15" s="89"/>
      <c r="AC15" s="65"/>
      <c r="AD15" s="66">
        <f t="shared" si="10"/>
        <v>0</v>
      </c>
      <c r="AE15" s="67">
        <f t="shared" si="11"/>
        <v>0</v>
      </c>
      <c r="AF15" s="88"/>
      <c r="AG15" s="89"/>
      <c r="AH15" s="65"/>
      <c r="AI15" s="66">
        <f t="shared" si="12"/>
        <v>0</v>
      </c>
      <c r="AJ15" s="67">
        <f t="shared" si="13"/>
        <v>0</v>
      </c>
      <c r="AK15" s="88"/>
      <c r="AL15" s="89"/>
      <c r="AM15" s="65"/>
      <c r="AN15" s="66">
        <f t="shared" si="14"/>
        <v>0</v>
      </c>
      <c r="AO15" s="67">
        <f t="shared" si="15"/>
        <v>0</v>
      </c>
      <c r="AP15" s="88"/>
      <c r="AQ15" s="89"/>
      <c r="AR15" s="65"/>
      <c r="AS15" s="66">
        <f t="shared" si="16"/>
        <v>0</v>
      </c>
      <c r="AT15" s="67">
        <f t="shared" si="17"/>
        <v>0</v>
      </c>
      <c r="AU15" s="88"/>
      <c r="AV15" s="89"/>
      <c r="AW15" s="65"/>
      <c r="AX15" s="66">
        <f t="shared" ref="AX15" si="78">AW15*AU15</f>
        <v>0</v>
      </c>
      <c r="AY15" s="67">
        <f t="shared" ref="AY15" si="79">AW15*AV15</f>
        <v>0</v>
      </c>
      <c r="AZ15" s="88"/>
      <c r="BA15" s="89"/>
      <c r="BB15" s="65"/>
      <c r="BC15" s="66">
        <f t="shared" ref="BC15" si="80">BB15*AZ15</f>
        <v>0</v>
      </c>
      <c r="BD15" s="67">
        <f t="shared" ref="BD15" si="81">BB15*BA15</f>
        <v>0</v>
      </c>
      <c r="BE15" s="88"/>
      <c r="BF15" s="89"/>
      <c r="BG15" s="65"/>
      <c r="BH15" s="66">
        <f t="shared" ref="BH15" si="82">BG15*BE15</f>
        <v>0</v>
      </c>
      <c r="BI15" s="67">
        <f t="shared" ref="BI15" si="83">BG15*BF15</f>
        <v>0</v>
      </c>
      <c r="BJ15" s="88"/>
      <c r="BK15" s="89"/>
      <c r="BL15" s="65"/>
      <c r="BM15" s="66">
        <f t="shared" ref="BM15" si="84">BL15*BJ15</f>
        <v>0</v>
      </c>
      <c r="BN15" s="67">
        <f t="shared" ref="BN15" si="85">BL15*BK15</f>
        <v>0</v>
      </c>
      <c r="BO15" s="88"/>
      <c r="BP15" s="89"/>
      <c r="BQ15" s="65"/>
      <c r="BR15" s="66">
        <f t="shared" ref="BR15" si="86">BQ15*BO15</f>
        <v>0</v>
      </c>
      <c r="BS15" s="67">
        <f t="shared" ref="BS15" si="87">BQ15*BP15</f>
        <v>0</v>
      </c>
      <c r="BT15" s="88"/>
      <c r="BU15" s="89"/>
      <c r="BV15" s="65"/>
      <c r="BW15" s="66">
        <f t="shared" ref="BW15" si="88">BV15*BT15</f>
        <v>0</v>
      </c>
      <c r="BX15" s="67">
        <f t="shared" ref="BX15" si="89">BV15*BU15</f>
        <v>0</v>
      </c>
      <c r="BY15" s="88"/>
      <c r="BZ15" s="89"/>
      <c r="CA15" s="65"/>
      <c r="CB15" s="66">
        <f t="shared" ref="CB15" si="90">CA15*BY15</f>
        <v>0</v>
      </c>
      <c r="CC15" s="67">
        <f t="shared" ref="CC15" si="91">CA15*BZ15</f>
        <v>0</v>
      </c>
      <c r="CD15" s="88"/>
      <c r="CE15" s="89"/>
      <c r="CF15" s="65"/>
      <c r="CG15" s="66">
        <f t="shared" ref="CG15" si="92">CF15*CD15</f>
        <v>0</v>
      </c>
      <c r="CH15" s="67">
        <f t="shared" ref="CH15" si="93">CF15*CE15</f>
        <v>0</v>
      </c>
      <c r="CI15" s="88"/>
      <c r="CJ15" s="89"/>
      <c r="CK15" s="65"/>
      <c r="CL15" s="66">
        <f t="shared" ref="CL15" si="94">CK15*CI15</f>
        <v>0</v>
      </c>
      <c r="CM15" s="67">
        <f t="shared" ref="CM15" si="95">CK15*CJ15</f>
        <v>0</v>
      </c>
      <c r="CN15" s="88"/>
      <c r="CO15" s="89"/>
      <c r="CP15" s="65"/>
      <c r="CQ15" s="66">
        <f t="shared" ref="CQ15" si="96">CP15*CN15</f>
        <v>0</v>
      </c>
      <c r="CR15" s="67">
        <f t="shared" ref="CR15" si="97">CP15*CO15</f>
        <v>0</v>
      </c>
    </row>
    <row r="16" spans="1:96" ht="15.5" customHeight="1">
      <c r="A16" s="87"/>
      <c r="B16" s="69"/>
      <c r="C16" s="58"/>
      <c r="D16" s="50" t="s">
        <v>313</v>
      </c>
      <c r="E16" s="268" t="s">
        <v>314</v>
      </c>
      <c r="F16" s="233"/>
      <c r="G16" s="55"/>
      <c r="H16" s="56"/>
      <c r="I16" s="53"/>
      <c r="J16" s="70"/>
      <c r="K16" s="71"/>
      <c r="L16" s="55"/>
      <c r="M16" s="56"/>
      <c r="N16" s="53"/>
      <c r="O16" s="70"/>
      <c r="P16" s="71"/>
      <c r="Q16" s="55"/>
      <c r="R16" s="56"/>
      <c r="S16" s="53"/>
      <c r="T16" s="70"/>
      <c r="U16" s="71"/>
      <c r="V16" s="55"/>
      <c r="W16" s="56"/>
      <c r="X16" s="53"/>
      <c r="Y16" s="70"/>
      <c r="Z16" s="71"/>
      <c r="AA16" s="55"/>
      <c r="AB16" s="56"/>
      <c r="AC16" s="53"/>
      <c r="AD16" s="70"/>
      <c r="AE16" s="71"/>
      <c r="AF16" s="55"/>
      <c r="AG16" s="56"/>
      <c r="AH16" s="53"/>
      <c r="AI16" s="70"/>
      <c r="AJ16" s="71"/>
      <c r="AK16" s="55"/>
      <c r="AL16" s="56"/>
      <c r="AM16" s="53"/>
      <c r="AN16" s="70"/>
      <c r="AO16" s="71"/>
      <c r="AP16" s="55"/>
      <c r="AQ16" s="56"/>
      <c r="AR16" s="53"/>
      <c r="AS16" s="70"/>
      <c r="AT16" s="71"/>
      <c r="AU16" s="55"/>
      <c r="AV16" s="56"/>
      <c r="AW16" s="53"/>
      <c r="AX16" s="70"/>
      <c r="AY16" s="71"/>
      <c r="AZ16" s="55"/>
      <c r="BA16" s="56"/>
      <c r="BB16" s="53"/>
      <c r="BC16" s="70"/>
      <c r="BD16" s="71"/>
      <c r="BE16" s="55"/>
      <c r="BF16" s="56"/>
      <c r="BG16" s="53"/>
      <c r="BH16" s="70"/>
      <c r="BI16" s="71"/>
      <c r="BJ16" s="55"/>
      <c r="BK16" s="56"/>
      <c r="BL16" s="53"/>
      <c r="BM16" s="70"/>
      <c r="BN16" s="71"/>
      <c r="BO16" s="55"/>
      <c r="BP16" s="56"/>
      <c r="BQ16" s="53"/>
      <c r="BR16" s="70"/>
      <c r="BS16" s="71"/>
      <c r="BT16" s="55"/>
      <c r="BU16" s="56"/>
      <c r="BV16" s="53"/>
      <c r="BW16" s="70"/>
      <c r="BX16" s="71"/>
      <c r="BY16" s="55"/>
      <c r="BZ16" s="56"/>
      <c r="CA16" s="53"/>
      <c r="CB16" s="70"/>
      <c r="CC16" s="71"/>
      <c r="CD16" s="55"/>
      <c r="CE16" s="56"/>
      <c r="CF16" s="53"/>
      <c r="CG16" s="70"/>
      <c r="CH16" s="71"/>
      <c r="CI16" s="55"/>
      <c r="CJ16" s="56"/>
      <c r="CK16" s="53"/>
      <c r="CL16" s="70"/>
      <c r="CM16" s="71"/>
      <c r="CN16" s="55"/>
      <c r="CO16" s="56"/>
      <c r="CP16" s="53"/>
      <c r="CQ16" s="70"/>
      <c r="CR16" s="71"/>
    </row>
    <row r="17" spans="1:96" ht="15.5" customHeight="1">
      <c r="A17" s="59">
        <f>SUMIF($I$5:$HI$5,"QTY*Equipment",$I17:$HI17)</f>
        <v>0</v>
      </c>
      <c r="B17" s="60">
        <f>SUMIF($I$5:$HI$5,"QTY*Install",$I17:$HI17)</f>
        <v>0</v>
      </c>
      <c r="C17" s="61"/>
      <c r="D17" s="62" t="s">
        <v>315</v>
      </c>
      <c r="E17" s="199" t="s">
        <v>586</v>
      </c>
      <c r="F17" s="232"/>
      <c r="G17" s="88"/>
      <c r="H17" s="89"/>
      <c r="I17" s="65"/>
      <c r="J17" s="66">
        <f t="shared" ref="J17:J19" si="98">I17*G17</f>
        <v>0</v>
      </c>
      <c r="K17" s="67">
        <f t="shared" ref="K17:K19" si="99">I17*H17</f>
        <v>0</v>
      </c>
      <c r="L17" s="88"/>
      <c r="M17" s="89"/>
      <c r="N17" s="65"/>
      <c r="O17" s="66">
        <f t="shared" ref="O17:O19" si="100">N17*L17</f>
        <v>0</v>
      </c>
      <c r="P17" s="67">
        <f t="shared" ref="P17:P19" si="101">N17*M17</f>
        <v>0</v>
      </c>
      <c r="Q17" s="88"/>
      <c r="R17" s="89"/>
      <c r="S17" s="65"/>
      <c r="T17" s="66">
        <f t="shared" ref="T17:T19" si="102">S17*Q17</f>
        <v>0</v>
      </c>
      <c r="U17" s="67">
        <f t="shared" ref="U17:U19" si="103">S17*R17</f>
        <v>0</v>
      </c>
      <c r="V17" s="88"/>
      <c r="W17" s="89"/>
      <c r="X17" s="65"/>
      <c r="Y17" s="66">
        <f t="shared" ref="Y17:Y19" si="104">X17*V17</f>
        <v>0</v>
      </c>
      <c r="Z17" s="67">
        <f t="shared" ref="Z17:Z19" si="105">X17*W17</f>
        <v>0</v>
      </c>
      <c r="AA17" s="88"/>
      <c r="AB17" s="89"/>
      <c r="AC17" s="65"/>
      <c r="AD17" s="66">
        <f t="shared" ref="AD17:AD23" si="106">AC17*AA17</f>
        <v>0</v>
      </c>
      <c r="AE17" s="67">
        <f t="shared" ref="AE17:AE23" si="107">AC17*AB17</f>
        <v>0</v>
      </c>
      <c r="AF17" s="88"/>
      <c r="AG17" s="89"/>
      <c r="AH17" s="65"/>
      <c r="AI17" s="66">
        <f t="shared" ref="AI17:AI23" si="108">AH17*AF17</f>
        <v>0</v>
      </c>
      <c r="AJ17" s="67">
        <f t="shared" ref="AJ17:AJ23" si="109">AH17*AG17</f>
        <v>0</v>
      </c>
      <c r="AK17" s="88"/>
      <c r="AL17" s="89"/>
      <c r="AM17" s="65"/>
      <c r="AN17" s="66">
        <f t="shared" ref="AN17:AN23" si="110">AM17*AK17</f>
        <v>0</v>
      </c>
      <c r="AO17" s="67">
        <f t="shared" ref="AO17:AO23" si="111">AM17*AL17</f>
        <v>0</v>
      </c>
      <c r="AP17" s="88"/>
      <c r="AQ17" s="89"/>
      <c r="AR17" s="65"/>
      <c r="AS17" s="66">
        <f t="shared" ref="AS17:AS23" si="112">AR17*AP17</f>
        <v>0</v>
      </c>
      <c r="AT17" s="67">
        <f t="shared" ref="AT17:AT23" si="113">AR17*AQ17</f>
        <v>0</v>
      </c>
      <c r="AU17" s="88"/>
      <c r="AV17" s="89"/>
      <c r="AW17" s="65"/>
      <c r="AX17" s="66">
        <f t="shared" ref="AX17:AX19" si="114">AW17*AU17</f>
        <v>0</v>
      </c>
      <c r="AY17" s="67">
        <f t="shared" ref="AY17:AY19" si="115">AW17*AV17</f>
        <v>0</v>
      </c>
      <c r="AZ17" s="88"/>
      <c r="BA17" s="89"/>
      <c r="BB17" s="65"/>
      <c r="BC17" s="66">
        <f t="shared" ref="BC17:BC19" si="116">BB17*AZ17</f>
        <v>0</v>
      </c>
      <c r="BD17" s="67">
        <f t="shared" ref="BD17:BD19" si="117">BB17*BA17</f>
        <v>0</v>
      </c>
      <c r="BE17" s="88"/>
      <c r="BF17" s="89"/>
      <c r="BG17" s="65"/>
      <c r="BH17" s="66">
        <f t="shared" ref="BH17:BH19" si="118">BG17*BE17</f>
        <v>0</v>
      </c>
      <c r="BI17" s="67">
        <f t="shared" ref="BI17:BI19" si="119">BG17*BF17</f>
        <v>0</v>
      </c>
      <c r="BJ17" s="88"/>
      <c r="BK17" s="89"/>
      <c r="BL17" s="65"/>
      <c r="BM17" s="66">
        <f t="shared" ref="BM17:BM19" si="120">BL17*BJ17</f>
        <v>0</v>
      </c>
      <c r="BN17" s="67">
        <f t="shared" ref="BN17:BN19" si="121">BL17*BK17</f>
        <v>0</v>
      </c>
      <c r="BO17" s="88"/>
      <c r="BP17" s="89"/>
      <c r="BQ17" s="65"/>
      <c r="BR17" s="66">
        <f t="shared" ref="BR17:BR19" si="122">BQ17*BO17</f>
        <v>0</v>
      </c>
      <c r="BS17" s="67">
        <f t="shared" ref="BS17:BS19" si="123">BQ17*BP17</f>
        <v>0</v>
      </c>
      <c r="BT17" s="88"/>
      <c r="BU17" s="89"/>
      <c r="BV17" s="65"/>
      <c r="BW17" s="66">
        <f t="shared" ref="BW17:BW19" si="124">BV17*BT17</f>
        <v>0</v>
      </c>
      <c r="BX17" s="67">
        <f t="shared" ref="BX17:BX19" si="125">BV17*BU17</f>
        <v>0</v>
      </c>
      <c r="BY17" s="88"/>
      <c r="BZ17" s="89"/>
      <c r="CA17" s="65"/>
      <c r="CB17" s="66">
        <f t="shared" ref="CB17:CB19" si="126">CA17*BY17</f>
        <v>0</v>
      </c>
      <c r="CC17" s="67">
        <f t="shared" ref="CC17:CC19" si="127">CA17*BZ17</f>
        <v>0</v>
      </c>
      <c r="CD17" s="88"/>
      <c r="CE17" s="89"/>
      <c r="CF17" s="65"/>
      <c r="CG17" s="66">
        <f t="shared" ref="CG17:CG19" si="128">CF17*CD17</f>
        <v>0</v>
      </c>
      <c r="CH17" s="67">
        <f t="shared" ref="CH17:CH19" si="129">CF17*CE17</f>
        <v>0</v>
      </c>
      <c r="CI17" s="88"/>
      <c r="CJ17" s="89"/>
      <c r="CK17" s="65"/>
      <c r="CL17" s="66">
        <f t="shared" ref="CL17:CL19" si="130">CK17*CI17</f>
        <v>0</v>
      </c>
      <c r="CM17" s="67">
        <f t="shared" ref="CM17:CM19" si="131">CK17*CJ17</f>
        <v>0</v>
      </c>
      <c r="CN17" s="88"/>
      <c r="CO17" s="89"/>
      <c r="CP17" s="65"/>
      <c r="CQ17" s="66">
        <f t="shared" ref="CQ17:CQ19" si="132">CP17*CN17</f>
        <v>0</v>
      </c>
      <c r="CR17" s="67">
        <f t="shared" ref="CR17:CR19" si="133">CP17*CO17</f>
        <v>0</v>
      </c>
    </row>
    <row r="18" spans="1:96" ht="15.5" customHeight="1">
      <c r="A18" s="59">
        <f>SUMIF($I$5:$HI$5,"QTY*Equipment",$I18:$HI18)</f>
        <v>0</v>
      </c>
      <c r="B18" s="60">
        <f>SUMIF($I$5:$HI$5,"QTY*Install",$I18:$HI18)</f>
        <v>0</v>
      </c>
      <c r="C18" s="61"/>
      <c r="D18" s="62" t="s">
        <v>316</v>
      </c>
      <c r="E18" s="199" t="s">
        <v>305</v>
      </c>
      <c r="F18" s="232"/>
      <c r="G18" s="88"/>
      <c r="H18" s="89"/>
      <c r="I18" s="65"/>
      <c r="J18" s="66">
        <f t="shared" si="98"/>
        <v>0</v>
      </c>
      <c r="K18" s="67">
        <f t="shared" si="99"/>
        <v>0</v>
      </c>
      <c r="L18" s="88"/>
      <c r="M18" s="89"/>
      <c r="N18" s="65"/>
      <c r="O18" s="66">
        <f t="shared" si="100"/>
        <v>0</v>
      </c>
      <c r="P18" s="67">
        <f t="shared" si="101"/>
        <v>0</v>
      </c>
      <c r="Q18" s="88"/>
      <c r="R18" s="89"/>
      <c r="S18" s="65"/>
      <c r="T18" s="66">
        <f t="shared" si="102"/>
        <v>0</v>
      </c>
      <c r="U18" s="67">
        <f t="shared" si="103"/>
        <v>0</v>
      </c>
      <c r="V18" s="88"/>
      <c r="W18" s="89"/>
      <c r="X18" s="65"/>
      <c r="Y18" s="66">
        <f t="shared" si="104"/>
        <v>0</v>
      </c>
      <c r="Z18" s="67">
        <f t="shared" si="105"/>
        <v>0</v>
      </c>
      <c r="AA18" s="88"/>
      <c r="AB18" s="89"/>
      <c r="AC18" s="65"/>
      <c r="AD18" s="66">
        <f t="shared" si="106"/>
        <v>0</v>
      </c>
      <c r="AE18" s="67">
        <f t="shared" si="107"/>
        <v>0</v>
      </c>
      <c r="AF18" s="88"/>
      <c r="AG18" s="89"/>
      <c r="AH18" s="65"/>
      <c r="AI18" s="66">
        <f t="shared" si="108"/>
        <v>0</v>
      </c>
      <c r="AJ18" s="67">
        <f t="shared" si="109"/>
        <v>0</v>
      </c>
      <c r="AK18" s="88"/>
      <c r="AL18" s="89"/>
      <c r="AM18" s="65"/>
      <c r="AN18" s="66">
        <f t="shared" si="110"/>
        <v>0</v>
      </c>
      <c r="AO18" s="67">
        <f t="shared" si="111"/>
        <v>0</v>
      </c>
      <c r="AP18" s="88"/>
      <c r="AQ18" s="89"/>
      <c r="AR18" s="65"/>
      <c r="AS18" s="66">
        <f t="shared" si="112"/>
        <v>0</v>
      </c>
      <c r="AT18" s="67">
        <f t="shared" si="113"/>
        <v>0</v>
      </c>
      <c r="AU18" s="88"/>
      <c r="AV18" s="89"/>
      <c r="AW18" s="65"/>
      <c r="AX18" s="66">
        <f t="shared" si="114"/>
        <v>0</v>
      </c>
      <c r="AY18" s="67">
        <f t="shared" si="115"/>
        <v>0</v>
      </c>
      <c r="AZ18" s="88"/>
      <c r="BA18" s="89"/>
      <c r="BB18" s="65"/>
      <c r="BC18" s="66">
        <f t="shared" si="116"/>
        <v>0</v>
      </c>
      <c r="BD18" s="67">
        <f t="shared" si="117"/>
        <v>0</v>
      </c>
      <c r="BE18" s="88"/>
      <c r="BF18" s="89"/>
      <c r="BG18" s="65"/>
      <c r="BH18" s="66">
        <f t="shared" si="118"/>
        <v>0</v>
      </c>
      <c r="BI18" s="67">
        <f t="shared" si="119"/>
        <v>0</v>
      </c>
      <c r="BJ18" s="88"/>
      <c r="BK18" s="89"/>
      <c r="BL18" s="65"/>
      <c r="BM18" s="66">
        <f t="shared" si="120"/>
        <v>0</v>
      </c>
      <c r="BN18" s="67">
        <f t="shared" si="121"/>
        <v>0</v>
      </c>
      <c r="BO18" s="88"/>
      <c r="BP18" s="89"/>
      <c r="BQ18" s="65"/>
      <c r="BR18" s="66">
        <f t="shared" si="122"/>
        <v>0</v>
      </c>
      <c r="BS18" s="67">
        <f t="shared" si="123"/>
        <v>0</v>
      </c>
      <c r="BT18" s="88"/>
      <c r="BU18" s="89"/>
      <c r="BV18" s="65"/>
      <c r="BW18" s="66">
        <f t="shared" si="124"/>
        <v>0</v>
      </c>
      <c r="BX18" s="67">
        <f t="shared" si="125"/>
        <v>0</v>
      </c>
      <c r="BY18" s="88"/>
      <c r="BZ18" s="89"/>
      <c r="CA18" s="65"/>
      <c r="CB18" s="66">
        <f t="shared" si="126"/>
        <v>0</v>
      </c>
      <c r="CC18" s="67">
        <f t="shared" si="127"/>
        <v>0</v>
      </c>
      <c r="CD18" s="88"/>
      <c r="CE18" s="89"/>
      <c r="CF18" s="65"/>
      <c r="CG18" s="66">
        <f t="shared" si="128"/>
        <v>0</v>
      </c>
      <c r="CH18" s="67">
        <f t="shared" si="129"/>
        <v>0</v>
      </c>
      <c r="CI18" s="88"/>
      <c r="CJ18" s="89"/>
      <c r="CK18" s="65"/>
      <c r="CL18" s="66">
        <f t="shared" si="130"/>
        <v>0</v>
      </c>
      <c r="CM18" s="67">
        <f t="shared" si="131"/>
        <v>0</v>
      </c>
      <c r="CN18" s="88"/>
      <c r="CO18" s="89"/>
      <c r="CP18" s="65"/>
      <c r="CQ18" s="66">
        <f t="shared" si="132"/>
        <v>0</v>
      </c>
      <c r="CR18" s="67">
        <f t="shared" si="133"/>
        <v>0</v>
      </c>
    </row>
    <row r="19" spans="1:96" ht="15.5" customHeight="1">
      <c r="A19" s="59">
        <f>SUMIF($I$5:$HI$5,"QTY*Equipment",$I19:$HI19)</f>
        <v>0</v>
      </c>
      <c r="B19" s="60">
        <f>SUMIF($I$5:$HI$5,"QTY*Install",$I19:$HI19)</f>
        <v>0</v>
      </c>
      <c r="C19" s="61"/>
      <c r="D19" s="62" t="s">
        <v>317</v>
      </c>
      <c r="E19" s="199" t="s">
        <v>307</v>
      </c>
      <c r="F19" s="232"/>
      <c r="G19" s="88"/>
      <c r="H19" s="89"/>
      <c r="I19" s="65"/>
      <c r="J19" s="66">
        <f t="shared" si="98"/>
        <v>0</v>
      </c>
      <c r="K19" s="67">
        <f t="shared" si="99"/>
        <v>0</v>
      </c>
      <c r="L19" s="88"/>
      <c r="M19" s="89"/>
      <c r="N19" s="65"/>
      <c r="O19" s="66">
        <f t="shared" si="100"/>
        <v>0</v>
      </c>
      <c r="P19" s="67">
        <f t="shared" si="101"/>
        <v>0</v>
      </c>
      <c r="Q19" s="88"/>
      <c r="R19" s="89"/>
      <c r="S19" s="65"/>
      <c r="T19" s="66">
        <f t="shared" si="102"/>
        <v>0</v>
      </c>
      <c r="U19" s="67">
        <f t="shared" si="103"/>
        <v>0</v>
      </c>
      <c r="V19" s="88"/>
      <c r="W19" s="89"/>
      <c r="X19" s="65"/>
      <c r="Y19" s="66">
        <f t="shared" si="104"/>
        <v>0</v>
      </c>
      <c r="Z19" s="67">
        <f t="shared" si="105"/>
        <v>0</v>
      </c>
      <c r="AA19" s="88"/>
      <c r="AB19" s="89"/>
      <c r="AC19" s="65"/>
      <c r="AD19" s="66">
        <f t="shared" si="106"/>
        <v>0</v>
      </c>
      <c r="AE19" s="67">
        <f t="shared" si="107"/>
        <v>0</v>
      </c>
      <c r="AF19" s="88"/>
      <c r="AG19" s="89"/>
      <c r="AH19" s="65"/>
      <c r="AI19" s="66">
        <f t="shared" si="108"/>
        <v>0</v>
      </c>
      <c r="AJ19" s="67">
        <f t="shared" si="109"/>
        <v>0</v>
      </c>
      <c r="AK19" s="88"/>
      <c r="AL19" s="89"/>
      <c r="AM19" s="65"/>
      <c r="AN19" s="66">
        <f t="shared" si="110"/>
        <v>0</v>
      </c>
      <c r="AO19" s="67">
        <f t="shared" si="111"/>
        <v>0</v>
      </c>
      <c r="AP19" s="88"/>
      <c r="AQ19" s="89"/>
      <c r="AR19" s="65"/>
      <c r="AS19" s="66">
        <f t="shared" si="112"/>
        <v>0</v>
      </c>
      <c r="AT19" s="67">
        <f t="shared" si="113"/>
        <v>0</v>
      </c>
      <c r="AU19" s="88"/>
      <c r="AV19" s="89"/>
      <c r="AW19" s="65"/>
      <c r="AX19" s="66">
        <f t="shared" si="114"/>
        <v>0</v>
      </c>
      <c r="AY19" s="67">
        <f t="shared" si="115"/>
        <v>0</v>
      </c>
      <c r="AZ19" s="88"/>
      <c r="BA19" s="89"/>
      <c r="BB19" s="65"/>
      <c r="BC19" s="66">
        <f t="shared" si="116"/>
        <v>0</v>
      </c>
      <c r="BD19" s="67">
        <f t="shared" si="117"/>
        <v>0</v>
      </c>
      <c r="BE19" s="88"/>
      <c r="BF19" s="89"/>
      <c r="BG19" s="65"/>
      <c r="BH19" s="66">
        <f t="shared" si="118"/>
        <v>0</v>
      </c>
      <c r="BI19" s="67">
        <f t="shared" si="119"/>
        <v>0</v>
      </c>
      <c r="BJ19" s="88"/>
      <c r="BK19" s="89"/>
      <c r="BL19" s="65"/>
      <c r="BM19" s="66">
        <f t="shared" si="120"/>
        <v>0</v>
      </c>
      <c r="BN19" s="67">
        <f t="shared" si="121"/>
        <v>0</v>
      </c>
      <c r="BO19" s="88"/>
      <c r="BP19" s="89"/>
      <c r="BQ19" s="65"/>
      <c r="BR19" s="66">
        <f t="shared" si="122"/>
        <v>0</v>
      </c>
      <c r="BS19" s="67">
        <f t="shared" si="123"/>
        <v>0</v>
      </c>
      <c r="BT19" s="88"/>
      <c r="BU19" s="89"/>
      <c r="BV19" s="65"/>
      <c r="BW19" s="66">
        <f t="shared" si="124"/>
        <v>0</v>
      </c>
      <c r="BX19" s="67">
        <f t="shared" si="125"/>
        <v>0</v>
      </c>
      <c r="BY19" s="88"/>
      <c r="BZ19" s="89"/>
      <c r="CA19" s="65"/>
      <c r="CB19" s="66">
        <f t="shared" si="126"/>
        <v>0</v>
      </c>
      <c r="CC19" s="67">
        <f t="shared" si="127"/>
        <v>0</v>
      </c>
      <c r="CD19" s="88"/>
      <c r="CE19" s="89"/>
      <c r="CF19" s="65"/>
      <c r="CG19" s="66">
        <f t="shared" si="128"/>
        <v>0</v>
      </c>
      <c r="CH19" s="67">
        <f t="shared" si="129"/>
        <v>0</v>
      </c>
      <c r="CI19" s="88"/>
      <c r="CJ19" s="89"/>
      <c r="CK19" s="65"/>
      <c r="CL19" s="66">
        <f t="shared" si="130"/>
        <v>0</v>
      </c>
      <c r="CM19" s="67">
        <f t="shared" si="131"/>
        <v>0</v>
      </c>
      <c r="CN19" s="88"/>
      <c r="CO19" s="89"/>
      <c r="CP19" s="65"/>
      <c r="CQ19" s="66">
        <f t="shared" si="132"/>
        <v>0</v>
      </c>
      <c r="CR19" s="67">
        <f t="shared" si="133"/>
        <v>0</v>
      </c>
    </row>
    <row r="20" spans="1:96" ht="15.5" customHeight="1">
      <c r="A20" s="59">
        <f>SUMIF($I$5:$HI$5,"QTY*Equipment",$I20:$HI20)</f>
        <v>0</v>
      </c>
      <c r="B20" s="60">
        <f>SUMIF($I$5:$HI$5,"QTY*Install",$I20:$HI20)</f>
        <v>0</v>
      </c>
      <c r="C20" s="61"/>
      <c r="D20" s="62" t="s">
        <v>318</v>
      </c>
      <c r="E20" s="199" t="s">
        <v>309</v>
      </c>
      <c r="F20" s="232"/>
      <c r="G20" s="88"/>
      <c r="H20" s="89"/>
      <c r="I20" s="65"/>
      <c r="J20" s="66">
        <f>I20*G20</f>
        <v>0</v>
      </c>
      <c r="K20" s="67">
        <f>I20*H20</f>
        <v>0</v>
      </c>
      <c r="L20" s="88"/>
      <c r="M20" s="89"/>
      <c r="N20" s="65"/>
      <c r="O20" s="66">
        <f>N20*L20</f>
        <v>0</v>
      </c>
      <c r="P20" s="67">
        <f>N20*M20</f>
        <v>0</v>
      </c>
      <c r="Q20" s="88"/>
      <c r="R20" s="89"/>
      <c r="S20" s="65"/>
      <c r="T20" s="66">
        <f>S20*Q20</f>
        <v>0</v>
      </c>
      <c r="U20" s="67">
        <f>S20*R20</f>
        <v>0</v>
      </c>
      <c r="V20" s="88"/>
      <c r="W20" s="89"/>
      <c r="X20" s="65"/>
      <c r="Y20" s="66">
        <f>X20*V20</f>
        <v>0</v>
      </c>
      <c r="Z20" s="67">
        <f>X20*W20</f>
        <v>0</v>
      </c>
      <c r="AA20" s="88"/>
      <c r="AB20" s="89"/>
      <c r="AC20" s="65"/>
      <c r="AD20" s="66">
        <f>AC20*AA20</f>
        <v>0</v>
      </c>
      <c r="AE20" s="67">
        <f>AC20*AB20</f>
        <v>0</v>
      </c>
      <c r="AF20" s="88"/>
      <c r="AG20" s="89"/>
      <c r="AH20" s="65"/>
      <c r="AI20" s="66">
        <f>AH20*AF20</f>
        <v>0</v>
      </c>
      <c r="AJ20" s="67">
        <f>AH20*AG20</f>
        <v>0</v>
      </c>
      <c r="AK20" s="88"/>
      <c r="AL20" s="89"/>
      <c r="AM20" s="65"/>
      <c r="AN20" s="66">
        <f>AM20*AK20</f>
        <v>0</v>
      </c>
      <c r="AO20" s="67">
        <f>AM20*AL20</f>
        <v>0</v>
      </c>
      <c r="AP20" s="88"/>
      <c r="AQ20" s="89"/>
      <c r="AR20" s="65"/>
      <c r="AS20" s="66">
        <f>AR20*AP20</f>
        <v>0</v>
      </c>
      <c r="AT20" s="67">
        <f>AR20*AQ20</f>
        <v>0</v>
      </c>
      <c r="AU20" s="88"/>
      <c r="AV20" s="89"/>
      <c r="AW20" s="65"/>
      <c r="AX20" s="66">
        <f>AW20*AU20</f>
        <v>0</v>
      </c>
      <c r="AY20" s="67">
        <f>AW20*AV20</f>
        <v>0</v>
      </c>
      <c r="AZ20" s="88"/>
      <c r="BA20" s="89"/>
      <c r="BB20" s="65"/>
      <c r="BC20" s="66">
        <f>BB20*AZ20</f>
        <v>0</v>
      </c>
      <c r="BD20" s="67">
        <f>BB20*BA20</f>
        <v>0</v>
      </c>
      <c r="BE20" s="88"/>
      <c r="BF20" s="89"/>
      <c r="BG20" s="65"/>
      <c r="BH20" s="66">
        <f>BG20*BE20</f>
        <v>0</v>
      </c>
      <c r="BI20" s="67">
        <f>BG20*BF20</f>
        <v>0</v>
      </c>
      <c r="BJ20" s="88"/>
      <c r="BK20" s="89"/>
      <c r="BL20" s="65"/>
      <c r="BM20" s="66">
        <f>BL20*BJ20</f>
        <v>0</v>
      </c>
      <c r="BN20" s="67">
        <f>BL20*BK20</f>
        <v>0</v>
      </c>
      <c r="BO20" s="88"/>
      <c r="BP20" s="89"/>
      <c r="BQ20" s="65"/>
      <c r="BR20" s="66">
        <f>BQ20*BO20</f>
        <v>0</v>
      </c>
      <c r="BS20" s="67">
        <f>BQ20*BP20</f>
        <v>0</v>
      </c>
      <c r="BT20" s="88"/>
      <c r="BU20" s="89"/>
      <c r="BV20" s="65"/>
      <c r="BW20" s="66">
        <f>BV20*BT20</f>
        <v>0</v>
      </c>
      <c r="BX20" s="67">
        <f>BV20*BU20</f>
        <v>0</v>
      </c>
      <c r="BY20" s="88"/>
      <c r="BZ20" s="89"/>
      <c r="CA20" s="65"/>
      <c r="CB20" s="66">
        <f>CA20*BY20</f>
        <v>0</v>
      </c>
      <c r="CC20" s="67">
        <f>CA20*BZ20</f>
        <v>0</v>
      </c>
      <c r="CD20" s="88"/>
      <c r="CE20" s="89"/>
      <c r="CF20" s="65"/>
      <c r="CG20" s="66">
        <f>CF20*CD20</f>
        <v>0</v>
      </c>
      <c r="CH20" s="67">
        <f>CF20*CE20</f>
        <v>0</v>
      </c>
      <c r="CI20" s="88"/>
      <c r="CJ20" s="89"/>
      <c r="CK20" s="65"/>
      <c r="CL20" s="66">
        <f>CK20*CI20</f>
        <v>0</v>
      </c>
      <c r="CM20" s="67">
        <f>CK20*CJ20</f>
        <v>0</v>
      </c>
      <c r="CN20" s="88"/>
      <c r="CO20" s="89"/>
      <c r="CP20" s="65"/>
      <c r="CQ20" s="66">
        <f>CP20*CN20</f>
        <v>0</v>
      </c>
      <c r="CR20" s="67">
        <f>CP20*CO20</f>
        <v>0</v>
      </c>
    </row>
    <row r="21" spans="1:96" ht="15.5" customHeight="1">
      <c r="A21" s="59">
        <f>SUMIF($I$5:$HI$5,"QTY*Equipment",$I21:$HI21)</f>
        <v>0</v>
      </c>
      <c r="B21" s="60">
        <f>SUMIF($I$5:$HI$5,"QTY*Install",$I21:$HI21)</f>
        <v>0</v>
      </c>
      <c r="C21" s="61"/>
      <c r="D21" s="62" t="s">
        <v>319</v>
      </c>
      <c r="E21" s="68"/>
      <c r="F21" s="232"/>
      <c r="G21" s="88"/>
      <c r="H21" s="89"/>
      <c r="I21" s="65"/>
      <c r="J21" s="66">
        <f>I21*G21</f>
        <v>0</v>
      </c>
      <c r="K21" s="67">
        <f>I21*H21</f>
        <v>0</v>
      </c>
      <c r="L21" s="88"/>
      <c r="M21" s="89"/>
      <c r="N21" s="65"/>
      <c r="O21" s="66">
        <f>N21*L21</f>
        <v>0</v>
      </c>
      <c r="P21" s="67">
        <f>N21*M21</f>
        <v>0</v>
      </c>
      <c r="Q21" s="88"/>
      <c r="R21" s="89"/>
      <c r="S21" s="65"/>
      <c r="T21" s="66">
        <f>S21*Q21</f>
        <v>0</v>
      </c>
      <c r="U21" s="67">
        <f>S21*R21</f>
        <v>0</v>
      </c>
      <c r="V21" s="88"/>
      <c r="W21" s="89"/>
      <c r="X21" s="65"/>
      <c r="Y21" s="66">
        <f>X21*V21</f>
        <v>0</v>
      </c>
      <c r="Z21" s="67">
        <f>X21*W21</f>
        <v>0</v>
      </c>
      <c r="AA21" s="88"/>
      <c r="AB21" s="89"/>
      <c r="AC21" s="65"/>
      <c r="AD21" s="66">
        <f>AC21*AA21</f>
        <v>0</v>
      </c>
      <c r="AE21" s="67">
        <f>AC21*AB21</f>
        <v>0</v>
      </c>
      <c r="AF21" s="88"/>
      <c r="AG21" s="89"/>
      <c r="AH21" s="65"/>
      <c r="AI21" s="66">
        <f>AH21*AF21</f>
        <v>0</v>
      </c>
      <c r="AJ21" s="67">
        <f>AH21*AG21</f>
        <v>0</v>
      </c>
      <c r="AK21" s="88"/>
      <c r="AL21" s="89"/>
      <c r="AM21" s="65"/>
      <c r="AN21" s="66">
        <f>AM21*AK21</f>
        <v>0</v>
      </c>
      <c r="AO21" s="67">
        <f>AM21*AL21</f>
        <v>0</v>
      </c>
      <c r="AP21" s="88"/>
      <c r="AQ21" s="89"/>
      <c r="AR21" s="65"/>
      <c r="AS21" s="66">
        <f>AR21*AP21</f>
        <v>0</v>
      </c>
      <c r="AT21" s="67">
        <f>AR21*AQ21</f>
        <v>0</v>
      </c>
      <c r="AU21" s="88"/>
      <c r="AV21" s="89"/>
      <c r="AW21" s="65"/>
      <c r="AX21" s="66">
        <f>AW21*AU21</f>
        <v>0</v>
      </c>
      <c r="AY21" s="67">
        <f>AW21*AV21</f>
        <v>0</v>
      </c>
      <c r="AZ21" s="88"/>
      <c r="BA21" s="89"/>
      <c r="BB21" s="65"/>
      <c r="BC21" s="66">
        <f>BB21*AZ21</f>
        <v>0</v>
      </c>
      <c r="BD21" s="67">
        <f>BB21*BA21</f>
        <v>0</v>
      </c>
      <c r="BE21" s="88"/>
      <c r="BF21" s="89"/>
      <c r="BG21" s="65"/>
      <c r="BH21" s="66">
        <f>BG21*BE21</f>
        <v>0</v>
      </c>
      <c r="BI21" s="67">
        <f>BG21*BF21</f>
        <v>0</v>
      </c>
      <c r="BJ21" s="88"/>
      <c r="BK21" s="89"/>
      <c r="BL21" s="65"/>
      <c r="BM21" s="66">
        <f>BL21*BJ21</f>
        <v>0</v>
      </c>
      <c r="BN21" s="67">
        <f>BL21*BK21</f>
        <v>0</v>
      </c>
      <c r="BO21" s="88"/>
      <c r="BP21" s="89"/>
      <c r="BQ21" s="65"/>
      <c r="BR21" s="66">
        <f>BQ21*BO21</f>
        <v>0</v>
      </c>
      <c r="BS21" s="67">
        <f>BQ21*BP21</f>
        <v>0</v>
      </c>
      <c r="BT21" s="88"/>
      <c r="BU21" s="89"/>
      <c r="BV21" s="65"/>
      <c r="BW21" s="66">
        <f>BV21*BT21</f>
        <v>0</v>
      </c>
      <c r="BX21" s="67">
        <f>BV21*BU21</f>
        <v>0</v>
      </c>
      <c r="BY21" s="88"/>
      <c r="BZ21" s="89"/>
      <c r="CA21" s="65"/>
      <c r="CB21" s="66">
        <f>CA21*BY21</f>
        <v>0</v>
      </c>
      <c r="CC21" s="67">
        <f>CA21*BZ21</f>
        <v>0</v>
      </c>
      <c r="CD21" s="88"/>
      <c r="CE21" s="89"/>
      <c r="CF21" s="65"/>
      <c r="CG21" s="66">
        <f>CF21*CD21</f>
        <v>0</v>
      </c>
      <c r="CH21" s="67">
        <f>CF21*CE21</f>
        <v>0</v>
      </c>
      <c r="CI21" s="88"/>
      <c r="CJ21" s="89"/>
      <c r="CK21" s="65"/>
      <c r="CL21" s="66">
        <f>CK21*CI21</f>
        <v>0</v>
      </c>
      <c r="CM21" s="67">
        <f>CK21*CJ21</f>
        <v>0</v>
      </c>
      <c r="CN21" s="88"/>
      <c r="CO21" s="89"/>
      <c r="CP21" s="65"/>
      <c r="CQ21" s="66">
        <f>CP21*CN21</f>
        <v>0</v>
      </c>
      <c r="CR21" s="67">
        <f>CP21*CO21</f>
        <v>0</v>
      </c>
    </row>
    <row r="22" spans="1:96" ht="15.5" customHeight="1">
      <c r="A22" s="59">
        <f>SUMIF($I$5:$HI$5,"QTY*Equipment",$I22:$HI22)</f>
        <v>0</v>
      </c>
      <c r="B22" s="60">
        <f>SUMIF($I$5:$HI$5,"QTY*Install",$I22:$HI22)</f>
        <v>0</v>
      </c>
      <c r="C22" s="61"/>
      <c r="D22" s="62" t="s">
        <v>320</v>
      </c>
      <c r="E22" s="68"/>
      <c r="F22" s="232"/>
      <c r="G22" s="88"/>
      <c r="H22" s="89"/>
      <c r="I22" s="65"/>
      <c r="J22" s="66">
        <f t="shared" ref="J22" si="134">I22*G22</f>
        <v>0</v>
      </c>
      <c r="K22" s="67">
        <f t="shared" ref="K22" si="135">I22*H22</f>
        <v>0</v>
      </c>
      <c r="L22" s="88"/>
      <c r="M22" s="89"/>
      <c r="N22" s="65"/>
      <c r="O22" s="66">
        <f>N22*L22</f>
        <v>0</v>
      </c>
      <c r="P22" s="67">
        <f>N22*M22</f>
        <v>0</v>
      </c>
      <c r="Q22" s="88"/>
      <c r="R22" s="89"/>
      <c r="S22" s="65"/>
      <c r="T22" s="66">
        <f>S22*Q22</f>
        <v>0</v>
      </c>
      <c r="U22" s="67">
        <f>S22*R22</f>
        <v>0</v>
      </c>
      <c r="V22" s="88"/>
      <c r="W22" s="89"/>
      <c r="X22" s="65"/>
      <c r="Y22" s="66">
        <f>X22*V22</f>
        <v>0</v>
      </c>
      <c r="Z22" s="67">
        <f>X22*W22</f>
        <v>0</v>
      </c>
      <c r="AA22" s="88"/>
      <c r="AB22" s="89"/>
      <c r="AC22" s="65"/>
      <c r="AD22" s="66">
        <f>AC22*AA22</f>
        <v>0</v>
      </c>
      <c r="AE22" s="67">
        <f>AC22*AB22</f>
        <v>0</v>
      </c>
      <c r="AF22" s="88"/>
      <c r="AG22" s="89"/>
      <c r="AH22" s="65"/>
      <c r="AI22" s="66">
        <f>AH22*AF22</f>
        <v>0</v>
      </c>
      <c r="AJ22" s="67">
        <f>AH22*AG22</f>
        <v>0</v>
      </c>
      <c r="AK22" s="88"/>
      <c r="AL22" s="89"/>
      <c r="AM22" s="65"/>
      <c r="AN22" s="66">
        <f>AM22*AK22</f>
        <v>0</v>
      </c>
      <c r="AO22" s="67">
        <f>AM22*AL22</f>
        <v>0</v>
      </c>
      <c r="AP22" s="88"/>
      <c r="AQ22" s="89"/>
      <c r="AR22" s="65"/>
      <c r="AS22" s="66">
        <f>AR22*AP22</f>
        <v>0</v>
      </c>
      <c r="AT22" s="67">
        <f>AR22*AQ22</f>
        <v>0</v>
      </c>
      <c r="AU22" s="88"/>
      <c r="AV22" s="89"/>
      <c r="AW22" s="65"/>
      <c r="AX22" s="66">
        <f>AW22*AU22</f>
        <v>0</v>
      </c>
      <c r="AY22" s="67">
        <f>AW22*AV22</f>
        <v>0</v>
      </c>
      <c r="AZ22" s="88"/>
      <c r="BA22" s="89"/>
      <c r="BB22" s="65"/>
      <c r="BC22" s="66">
        <f>BB22*AZ22</f>
        <v>0</v>
      </c>
      <c r="BD22" s="67">
        <f>BB22*BA22</f>
        <v>0</v>
      </c>
      <c r="BE22" s="88"/>
      <c r="BF22" s="89"/>
      <c r="BG22" s="65"/>
      <c r="BH22" s="66">
        <f>BG22*BE22</f>
        <v>0</v>
      </c>
      <c r="BI22" s="67">
        <f>BG22*BF22</f>
        <v>0</v>
      </c>
      <c r="BJ22" s="88"/>
      <c r="BK22" s="89"/>
      <c r="BL22" s="65"/>
      <c r="BM22" s="66">
        <f>BL22*BJ22</f>
        <v>0</v>
      </c>
      <c r="BN22" s="67">
        <f>BL22*BK22</f>
        <v>0</v>
      </c>
      <c r="BO22" s="88"/>
      <c r="BP22" s="89"/>
      <c r="BQ22" s="65"/>
      <c r="BR22" s="66">
        <f>BQ22*BO22</f>
        <v>0</v>
      </c>
      <c r="BS22" s="67">
        <f>BQ22*BP22</f>
        <v>0</v>
      </c>
      <c r="BT22" s="88"/>
      <c r="BU22" s="89"/>
      <c r="BV22" s="65"/>
      <c r="BW22" s="66">
        <f>BV22*BT22</f>
        <v>0</v>
      </c>
      <c r="BX22" s="67">
        <f>BV22*BU22</f>
        <v>0</v>
      </c>
      <c r="BY22" s="88"/>
      <c r="BZ22" s="89"/>
      <c r="CA22" s="65"/>
      <c r="CB22" s="66">
        <f>CA22*BY22</f>
        <v>0</v>
      </c>
      <c r="CC22" s="67">
        <f>CA22*BZ22</f>
        <v>0</v>
      </c>
      <c r="CD22" s="88"/>
      <c r="CE22" s="89"/>
      <c r="CF22" s="65"/>
      <c r="CG22" s="66">
        <f>CF22*CD22</f>
        <v>0</v>
      </c>
      <c r="CH22" s="67">
        <f>CF22*CE22</f>
        <v>0</v>
      </c>
      <c r="CI22" s="88"/>
      <c r="CJ22" s="89"/>
      <c r="CK22" s="65"/>
      <c r="CL22" s="66">
        <f>CK22*CI22</f>
        <v>0</v>
      </c>
      <c r="CM22" s="67">
        <f>CK22*CJ22</f>
        <v>0</v>
      </c>
      <c r="CN22" s="88"/>
      <c r="CO22" s="89"/>
      <c r="CP22" s="65"/>
      <c r="CQ22" s="66">
        <f>CP22*CN22</f>
        <v>0</v>
      </c>
      <c r="CR22" s="67">
        <f>CP22*CO22</f>
        <v>0</v>
      </c>
    </row>
    <row r="23" spans="1:96" ht="15.5" customHeight="1">
      <c r="A23" s="59">
        <f>SUMIF($I$5:$HI$5,"QTY*Equipment",$I23:$HI23)</f>
        <v>0</v>
      </c>
      <c r="B23" s="60">
        <f>SUMIF($I$5:$HI$5,"QTY*Install",$I23:$HI23)</f>
        <v>0</v>
      </c>
      <c r="C23" s="61"/>
      <c r="D23" s="62" t="s">
        <v>321</v>
      </c>
      <c r="E23" s="68"/>
      <c r="F23" s="232"/>
      <c r="G23" s="88"/>
      <c r="H23" s="89"/>
      <c r="I23" s="65"/>
      <c r="J23" s="66">
        <f t="shared" ref="J23" si="136">I23*G23</f>
        <v>0</v>
      </c>
      <c r="K23" s="67">
        <f t="shared" ref="K23" si="137">I23*H23</f>
        <v>0</v>
      </c>
      <c r="L23" s="88"/>
      <c r="M23" s="89"/>
      <c r="N23" s="65"/>
      <c r="O23" s="66">
        <f t="shared" ref="O23" si="138">N23*L23</f>
        <v>0</v>
      </c>
      <c r="P23" s="67">
        <f t="shared" ref="P23" si="139">N23*M23</f>
        <v>0</v>
      </c>
      <c r="Q23" s="88"/>
      <c r="R23" s="89"/>
      <c r="S23" s="65"/>
      <c r="T23" s="66">
        <f t="shared" ref="T23" si="140">S23*Q23</f>
        <v>0</v>
      </c>
      <c r="U23" s="67">
        <f t="shared" ref="U23" si="141">S23*R23</f>
        <v>0</v>
      </c>
      <c r="V23" s="88"/>
      <c r="W23" s="89"/>
      <c r="X23" s="65"/>
      <c r="Y23" s="66">
        <f t="shared" ref="Y23" si="142">X23*V23</f>
        <v>0</v>
      </c>
      <c r="Z23" s="67">
        <f t="shared" ref="Z23" si="143">X23*W23</f>
        <v>0</v>
      </c>
      <c r="AA23" s="88"/>
      <c r="AB23" s="89"/>
      <c r="AC23" s="65"/>
      <c r="AD23" s="66">
        <f t="shared" si="106"/>
        <v>0</v>
      </c>
      <c r="AE23" s="67">
        <f t="shared" si="107"/>
        <v>0</v>
      </c>
      <c r="AF23" s="88"/>
      <c r="AG23" s="89"/>
      <c r="AH23" s="65"/>
      <c r="AI23" s="66">
        <f t="shared" si="108"/>
        <v>0</v>
      </c>
      <c r="AJ23" s="67">
        <f t="shared" si="109"/>
        <v>0</v>
      </c>
      <c r="AK23" s="88"/>
      <c r="AL23" s="89"/>
      <c r="AM23" s="65"/>
      <c r="AN23" s="66">
        <f t="shared" si="110"/>
        <v>0</v>
      </c>
      <c r="AO23" s="67">
        <f t="shared" si="111"/>
        <v>0</v>
      </c>
      <c r="AP23" s="88"/>
      <c r="AQ23" s="89"/>
      <c r="AR23" s="65"/>
      <c r="AS23" s="66">
        <f t="shared" si="112"/>
        <v>0</v>
      </c>
      <c r="AT23" s="67">
        <f t="shared" si="113"/>
        <v>0</v>
      </c>
      <c r="AU23" s="88"/>
      <c r="AV23" s="89"/>
      <c r="AW23" s="65"/>
      <c r="AX23" s="66">
        <f t="shared" ref="AX23" si="144">AW23*AU23</f>
        <v>0</v>
      </c>
      <c r="AY23" s="67">
        <f t="shared" ref="AY23" si="145">AW23*AV23</f>
        <v>0</v>
      </c>
      <c r="AZ23" s="88"/>
      <c r="BA23" s="89"/>
      <c r="BB23" s="65"/>
      <c r="BC23" s="66">
        <f t="shared" ref="BC23" si="146">BB23*AZ23</f>
        <v>0</v>
      </c>
      <c r="BD23" s="67">
        <f t="shared" ref="BD23" si="147">BB23*BA23</f>
        <v>0</v>
      </c>
      <c r="BE23" s="88"/>
      <c r="BF23" s="89"/>
      <c r="BG23" s="65"/>
      <c r="BH23" s="66">
        <f t="shared" ref="BH23" si="148">BG23*BE23</f>
        <v>0</v>
      </c>
      <c r="BI23" s="67">
        <f t="shared" ref="BI23" si="149">BG23*BF23</f>
        <v>0</v>
      </c>
      <c r="BJ23" s="88"/>
      <c r="BK23" s="89"/>
      <c r="BL23" s="65"/>
      <c r="BM23" s="66">
        <f t="shared" ref="BM23" si="150">BL23*BJ23</f>
        <v>0</v>
      </c>
      <c r="BN23" s="67">
        <f t="shared" ref="BN23" si="151">BL23*BK23</f>
        <v>0</v>
      </c>
      <c r="BO23" s="88"/>
      <c r="BP23" s="89"/>
      <c r="BQ23" s="65"/>
      <c r="BR23" s="66">
        <f t="shared" ref="BR23" si="152">BQ23*BO23</f>
        <v>0</v>
      </c>
      <c r="BS23" s="67">
        <f t="shared" ref="BS23" si="153">BQ23*BP23</f>
        <v>0</v>
      </c>
      <c r="BT23" s="88"/>
      <c r="BU23" s="89"/>
      <c r="BV23" s="65"/>
      <c r="BW23" s="66">
        <f t="shared" ref="BW23" si="154">BV23*BT23</f>
        <v>0</v>
      </c>
      <c r="BX23" s="67">
        <f t="shared" ref="BX23" si="155">BV23*BU23</f>
        <v>0</v>
      </c>
      <c r="BY23" s="88"/>
      <c r="BZ23" s="89"/>
      <c r="CA23" s="65"/>
      <c r="CB23" s="66">
        <f t="shared" ref="CB23" si="156">CA23*BY23</f>
        <v>0</v>
      </c>
      <c r="CC23" s="67">
        <f t="shared" ref="CC23" si="157">CA23*BZ23</f>
        <v>0</v>
      </c>
      <c r="CD23" s="88"/>
      <c r="CE23" s="89"/>
      <c r="CF23" s="65"/>
      <c r="CG23" s="66">
        <f t="shared" ref="CG23" si="158">CF23*CD23</f>
        <v>0</v>
      </c>
      <c r="CH23" s="67">
        <f t="shared" ref="CH23" si="159">CF23*CE23</f>
        <v>0</v>
      </c>
      <c r="CI23" s="88"/>
      <c r="CJ23" s="89"/>
      <c r="CK23" s="65"/>
      <c r="CL23" s="66">
        <f t="shared" ref="CL23" si="160">CK23*CI23</f>
        <v>0</v>
      </c>
      <c r="CM23" s="67">
        <f t="shared" ref="CM23" si="161">CK23*CJ23</f>
        <v>0</v>
      </c>
      <c r="CN23" s="88"/>
      <c r="CO23" s="89"/>
      <c r="CP23" s="65"/>
      <c r="CQ23" s="66">
        <f t="shared" ref="CQ23" si="162">CP23*CN23</f>
        <v>0</v>
      </c>
      <c r="CR23" s="67">
        <f t="shared" ref="CR23" si="163">CP23*CO23</f>
        <v>0</v>
      </c>
    </row>
    <row r="24" spans="1:96" s="100" customFormat="1" ht="15.5" customHeight="1">
      <c r="A24" s="90"/>
      <c r="B24" s="91"/>
      <c r="C24" s="92"/>
      <c r="D24" s="93" t="s">
        <v>322</v>
      </c>
      <c r="E24" s="94" t="s">
        <v>820</v>
      </c>
      <c r="F24" s="92"/>
      <c r="G24" s="95"/>
      <c r="H24" s="96"/>
      <c r="I24" s="97"/>
      <c r="J24" s="98"/>
      <c r="K24" s="99"/>
      <c r="L24" s="95"/>
      <c r="M24" s="96"/>
      <c r="N24" s="97"/>
      <c r="O24" s="98"/>
      <c r="P24" s="99"/>
      <c r="Q24" s="95"/>
      <c r="R24" s="96"/>
      <c r="S24" s="97"/>
      <c r="T24" s="98"/>
      <c r="U24" s="99"/>
      <c r="V24" s="95"/>
      <c r="W24" s="96"/>
      <c r="X24" s="97"/>
      <c r="Y24" s="98"/>
      <c r="Z24" s="99"/>
      <c r="AA24" s="95"/>
      <c r="AB24" s="96"/>
      <c r="AC24" s="97"/>
      <c r="AD24" s="98"/>
      <c r="AE24" s="99"/>
      <c r="AF24" s="95"/>
      <c r="AG24" s="96"/>
      <c r="AH24" s="97"/>
      <c r="AI24" s="98"/>
      <c r="AJ24" s="99"/>
      <c r="AK24" s="95"/>
      <c r="AL24" s="96"/>
      <c r="AM24" s="97"/>
      <c r="AN24" s="98"/>
      <c r="AO24" s="99"/>
      <c r="AP24" s="95"/>
      <c r="AQ24" s="96"/>
      <c r="AR24" s="97"/>
      <c r="AS24" s="98"/>
      <c r="AT24" s="99"/>
      <c r="AU24" s="95"/>
      <c r="AV24" s="96"/>
      <c r="AW24" s="97"/>
      <c r="AX24" s="98"/>
      <c r="AY24" s="99"/>
      <c r="AZ24" s="95"/>
      <c r="BA24" s="96"/>
      <c r="BB24" s="97"/>
      <c r="BC24" s="98"/>
      <c r="BD24" s="99"/>
      <c r="BE24" s="95"/>
      <c r="BF24" s="96"/>
      <c r="BG24" s="97"/>
      <c r="BH24" s="98"/>
      <c r="BI24" s="99"/>
      <c r="BJ24" s="95"/>
      <c r="BK24" s="96"/>
      <c r="BL24" s="97"/>
      <c r="BM24" s="98"/>
      <c r="BN24" s="99"/>
      <c r="BO24" s="95"/>
      <c r="BP24" s="96"/>
      <c r="BQ24" s="97"/>
      <c r="BR24" s="98"/>
      <c r="BS24" s="99"/>
      <c r="BT24" s="95"/>
      <c r="BU24" s="96"/>
      <c r="BV24" s="97"/>
      <c r="BW24" s="98"/>
      <c r="BX24" s="99"/>
      <c r="BY24" s="95"/>
      <c r="BZ24" s="96"/>
      <c r="CA24" s="97"/>
      <c r="CB24" s="98"/>
      <c r="CC24" s="99"/>
      <c r="CD24" s="95"/>
      <c r="CE24" s="96"/>
      <c r="CF24" s="97"/>
      <c r="CG24" s="98"/>
      <c r="CH24" s="99"/>
      <c r="CI24" s="95"/>
      <c r="CJ24" s="96"/>
      <c r="CK24" s="97"/>
      <c r="CL24" s="98"/>
      <c r="CM24" s="99"/>
      <c r="CN24" s="95"/>
      <c r="CO24" s="96"/>
      <c r="CP24" s="97"/>
      <c r="CQ24" s="98"/>
      <c r="CR24" s="99"/>
    </row>
    <row r="25" spans="1:96" s="100" customFormat="1" ht="15.5" customHeight="1">
      <c r="A25" s="101">
        <f>SUMIF($I$5:$HI$5,"QTY*Equipment",$I25:$HI25)</f>
        <v>0</v>
      </c>
      <c r="B25" s="102">
        <f>SUMIF($I$5:$HI$5,"QTY*Install",$I25:$HI25)</f>
        <v>0</v>
      </c>
      <c r="C25" s="103"/>
      <c r="D25" s="104" t="s">
        <v>323</v>
      </c>
      <c r="E25" s="105" t="s">
        <v>822</v>
      </c>
      <c r="F25" s="103"/>
      <c r="G25" s="88"/>
      <c r="H25" s="89"/>
      <c r="I25" s="65"/>
      <c r="J25" s="106">
        <f t="shared" ref="J25:J32" si="164">I25*G25</f>
        <v>0</v>
      </c>
      <c r="K25" s="107">
        <f t="shared" ref="K25:K32" si="165">I25*H25</f>
        <v>0</v>
      </c>
      <c r="L25" s="88"/>
      <c r="M25" s="89"/>
      <c r="N25" s="65"/>
      <c r="O25" s="106">
        <f t="shared" ref="O25:O32" si="166">N25*L25</f>
        <v>0</v>
      </c>
      <c r="P25" s="107">
        <f t="shared" ref="P25:P32" si="167">N25*M25</f>
        <v>0</v>
      </c>
      <c r="Q25" s="88"/>
      <c r="R25" s="89"/>
      <c r="S25" s="65"/>
      <c r="T25" s="106">
        <f t="shared" ref="T25:T32" si="168">S25*Q25</f>
        <v>0</v>
      </c>
      <c r="U25" s="107">
        <f t="shared" ref="U25:U32" si="169">S25*R25</f>
        <v>0</v>
      </c>
      <c r="V25" s="88"/>
      <c r="W25" s="89"/>
      <c r="X25" s="65"/>
      <c r="Y25" s="106">
        <f t="shared" ref="Y25:Y32" si="170">X25*V25</f>
        <v>0</v>
      </c>
      <c r="Z25" s="107">
        <f t="shared" ref="Z25:Z32" si="171">X25*W25</f>
        <v>0</v>
      </c>
      <c r="AA25" s="88"/>
      <c r="AB25" s="89"/>
      <c r="AC25" s="65"/>
      <c r="AD25" s="106">
        <f t="shared" ref="AD25:AD32" si="172">AC25*AA25</f>
        <v>0</v>
      </c>
      <c r="AE25" s="107">
        <f t="shared" ref="AE25:AE32" si="173">AC25*AB25</f>
        <v>0</v>
      </c>
      <c r="AF25" s="88"/>
      <c r="AG25" s="89"/>
      <c r="AH25" s="65"/>
      <c r="AI25" s="106">
        <f t="shared" ref="AI25:AI32" si="174">AH25*AF25</f>
        <v>0</v>
      </c>
      <c r="AJ25" s="107">
        <f t="shared" ref="AJ25:AJ32" si="175">AH25*AG25</f>
        <v>0</v>
      </c>
      <c r="AK25" s="88"/>
      <c r="AL25" s="89"/>
      <c r="AM25" s="65"/>
      <c r="AN25" s="106">
        <f t="shared" ref="AN25:AN32" si="176">AM25*AK25</f>
        <v>0</v>
      </c>
      <c r="AO25" s="107">
        <f t="shared" ref="AO25:AO32" si="177">AM25*AL25</f>
        <v>0</v>
      </c>
      <c r="AP25" s="88"/>
      <c r="AQ25" s="89"/>
      <c r="AR25" s="65"/>
      <c r="AS25" s="106">
        <f t="shared" ref="AS25:AS32" si="178">AR25*AP25</f>
        <v>0</v>
      </c>
      <c r="AT25" s="107">
        <f t="shared" ref="AT25:AT32" si="179">AR25*AQ25</f>
        <v>0</v>
      </c>
      <c r="AU25" s="88"/>
      <c r="AV25" s="89"/>
      <c r="AW25" s="65"/>
      <c r="AX25" s="106">
        <f t="shared" ref="AX25:AX32" si="180">AW25*AU25</f>
        <v>0</v>
      </c>
      <c r="AY25" s="107">
        <f t="shared" ref="AY25:AY32" si="181">AW25*AV25</f>
        <v>0</v>
      </c>
      <c r="AZ25" s="88"/>
      <c r="BA25" s="89"/>
      <c r="BB25" s="65"/>
      <c r="BC25" s="106">
        <f t="shared" ref="BC25:BC32" si="182">BB25*AZ25</f>
        <v>0</v>
      </c>
      <c r="BD25" s="107">
        <f t="shared" ref="BD25:BD32" si="183">BB25*BA25</f>
        <v>0</v>
      </c>
      <c r="BE25" s="88"/>
      <c r="BF25" s="89"/>
      <c r="BG25" s="65"/>
      <c r="BH25" s="106">
        <f t="shared" ref="BH25:BH32" si="184">BG25*BE25</f>
        <v>0</v>
      </c>
      <c r="BI25" s="107">
        <f t="shared" ref="BI25:BI32" si="185">BG25*BF25</f>
        <v>0</v>
      </c>
      <c r="BJ25" s="88"/>
      <c r="BK25" s="89"/>
      <c r="BL25" s="65"/>
      <c r="BM25" s="106">
        <f t="shared" ref="BM25:BM32" si="186">BL25*BJ25</f>
        <v>0</v>
      </c>
      <c r="BN25" s="107">
        <f t="shared" ref="BN25:BN32" si="187">BL25*BK25</f>
        <v>0</v>
      </c>
      <c r="BO25" s="88"/>
      <c r="BP25" s="89"/>
      <c r="BQ25" s="65"/>
      <c r="BR25" s="106">
        <f t="shared" ref="BR25:BR32" si="188">BQ25*BO25</f>
        <v>0</v>
      </c>
      <c r="BS25" s="107">
        <f t="shared" ref="BS25:BS32" si="189">BQ25*BP25</f>
        <v>0</v>
      </c>
      <c r="BT25" s="88"/>
      <c r="BU25" s="89"/>
      <c r="BV25" s="65"/>
      <c r="BW25" s="106">
        <f t="shared" ref="BW25:BW32" si="190">BV25*BT25</f>
        <v>0</v>
      </c>
      <c r="BX25" s="107">
        <f t="shared" ref="BX25:BX32" si="191">BV25*BU25</f>
        <v>0</v>
      </c>
      <c r="BY25" s="88"/>
      <c r="BZ25" s="89"/>
      <c r="CA25" s="65"/>
      <c r="CB25" s="106">
        <f t="shared" ref="CB25:CB32" si="192">CA25*BY25</f>
        <v>0</v>
      </c>
      <c r="CC25" s="107">
        <f t="shared" ref="CC25:CC32" si="193">CA25*BZ25</f>
        <v>0</v>
      </c>
      <c r="CD25" s="88"/>
      <c r="CE25" s="89"/>
      <c r="CF25" s="65"/>
      <c r="CG25" s="106">
        <f t="shared" ref="CG25:CG32" si="194">CF25*CD25</f>
        <v>0</v>
      </c>
      <c r="CH25" s="107">
        <f t="shared" ref="CH25:CH32" si="195">CF25*CE25</f>
        <v>0</v>
      </c>
      <c r="CI25" s="88"/>
      <c r="CJ25" s="89"/>
      <c r="CK25" s="65"/>
      <c r="CL25" s="106">
        <f t="shared" ref="CL25:CL32" si="196">CK25*CI25</f>
        <v>0</v>
      </c>
      <c r="CM25" s="107">
        <f t="shared" ref="CM25:CM32" si="197">CK25*CJ25</f>
        <v>0</v>
      </c>
      <c r="CN25" s="88"/>
      <c r="CO25" s="89"/>
      <c r="CP25" s="65"/>
      <c r="CQ25" s="106">
        <f t="shared" ref="CQ25:CQ32" si="198">CP25*CN25</f>
        <v>0</v>
      </c>
      <c r="CR25" s="107">
        <f t="shared" ref="CR25:CR32" si="199">CP25*CO25</f>
        <v>0</v>
      </c>
    </row>
    <row r="26" spans="1:96" s="100" customFormat="1" ht="15.5" customHeight="1">
      <c r="A26" s="101">
        <f>SUMIF($I$5:$HI$5,"QTY*Equipment",$I26:$HI26)</f>
        <v>0</v>
      </c>
      <c r="B26" s="102">
        <f>SUMIF($I$5:$HI$5,"QTY*Install",$I26:$HI26)</f>
        <v>0</v>
      </c>
      <c r="C26" s="103"/>
      <c r="D26" s="104" t="s">
        <v>324</v>
      </c>
      <c r="E26" s="105" t="s">
        <v>821</v>
      </c>
      <c r="F26" s="103"/>
      <c r="G26" s="88"/>
      <c r="H26" s="89"/>
      <c r="I26" s="65"/>
      <c r="J26" s="106">
        <f t="shared" si="164"/>
        <v>0</v>
      </c>
      <c r="K26" s="107">
        <f t="shared" si="165"/>
        <v>0</v>
      </c>
      <c r="L26" s="88"/>
      <c r="M26" s="89"/>
      <c r="N26" s="65"/>
      <c r="O26" s="106">
        <f t="shared" si="166"/>
        <v>0</v>
      </c>
      <c r="P26" s="107">
        <f t="shared" si="167"/>
        <v>0</v>
      </c>
      <c r="Q26" s="88"/>
      <c r="R26" s="89"/>
      <c r="S26" s="65"/>
      <c r="T26" s="106">
        <f t="shared" si="168"/>
        <v>0</v>
      </c>
      <c r="U26" s="107">
        <f t="shared" si="169"/>
        <v>0</v>
      </c>
      <c r="V26" s="88"/>
      <c r="W26" s="89"/>
      <c r="X26" s="65"/>
      <c r="Y26" s="106">
        <f t="shared" si="170"/>
        <v>0</v>
      </c>
      <c r="Z26" s="107">
        <f t="shared" si="171"/>
        <v>0</v>
      </c>
      <c r="AA26" s="88"/>
      <c r="AB26" s="89"/>
      <c r="AC26" s="65"/>
      <c r="AD26" s="106">
        <f t="shared" si="172"/>
        <v>0</v>
      </c>
      <c r="AE26" s="107">
        <f t="shared" si="173"/>
        <v>0</v>
      </c>
      <c r="AF26" s="88"/>
      <c r="AG26" s="89"/>
      <c r="AH26" s="65"/>
      <c r="AI26" s="106">
        <f t="shared" si="174"/>
        <v>0</v>
      </c>
      <c r="AJ26" s="107">
        <f t="shared" si="175"/>
        <v>0</v>
      </c>
      <c r="AK26" s="88"/>
      <c r="AL26" s="89"/>
      <c r="AM26" s="65"/>
      <c r="AN26" s="106">
        <f t="shared" si="176"/>
        <v>0</v>
      </c>
      <c r="AO26" s="107">
        <f t="shared" si="177"/>
        <v>0</v>
      </c>
      <c r="AP26" s="88"/>
      <c r="AQ26" s="89"/>
      <c r="AR26" s="65"/>
      <c r="AS26" s="106">
        <f t="shared" si="178"/>
        <v>0</v>
      </c>
      <c r="AT26" s="107">
        <f t="shared" si="179"/>
        <v>0</v>
      </c>
      <c r="AU26" s="88"/>
      <c r="AV26" s="89"/>
      <c r="AW26" s="65"/>
      <c r="AX26" s="106">
        <f t="shared" si="180"/>
        <v>0</v>
      </c>
      <c r="AY26" s="107">
        <f t="shared" si="181"/>
        <v>0</v>
      </c>
      <c r="AZ26" s="88"/>
      <c r="BA26" s="89"/>
      <c r="BB26" s="65"/>
      <c r="BC26" s="106">
        <f t="shared" si="182"/>
        <v>0</v>
      </c>
      <c r="BD26" s="107">
        <f t="shared" si="183"/>
        <v>0</v>
      </c>
      <c r="BE26" s="88"/>
      <c r="BF26" s="89"/>
      <c r="BG26" s="65"/>
      <c r="BH26" s="106">
        <f t="shared" si="184"/>
        <v>0</v>
      </c>
      <c r="BI26" s="107">
        <f t="shared" si="185"/>
        <v>0</v>
      </c>
      <c r="BJ26" s="88"/>
      <c r="BK26" s="89"/>
      <c r="BL26" s="65"/>
      <c r="BM26" s="106">
        <f t="shared" si="186"/>
        <v>0</v>
      </c>
      <c r="BN26" s="107">
        <f t="shared" si="187"/>
        <v>0</v>
      </c>
      <c r="BO26" s="88"/>
      <c r="BP26" s="89"/>
      <c r="BQ26" s="65"/>
      <c r="BR26" s="106">
        <f t="shared" si="188"/>
        <v>0</v>
      </c>
      <c r="BS26" s="107">
        <f t="shared" si="189"/>
        <v>0</v>
      </c>
      <c r="BT26" s="88"/>
      <c r="BU26" s="89"/>
      <c r="BV26" s="65"/>
      <c r="BW26" s="106">
        <f t="shared" si="190"/>
        <v>0</v>
      </c>
      <c r="BX26" s="107">
        <f t="shared" si="191"/>
        <v>0</v>
      </c>
      <c r="BY26" s="88"/>
      <c r="BZ26" s="89"/>
      <c r="CA26" s="65"/>
      <c r="CB26" s="106">
        <f t="shared" si="192"/>
        <v>0</v>
      </c>
      <c r="CC26" s="107">
        <f t="shared" si="193"/>
        <v>0</v>
      </c>
      <c r="CD26" s="88"/>
      <c r="CE26" s="89"/>
      <c r="CF26" s="65"/>
      <c r="CG26" s="106">
        <f t="shared" si="194"/>
        <v>0</v>
      </c>
      <c r="CH26" s="107">
        <f t="shared" si="195"/>
        <v>0</v>
      </c>
      <c r="CI26" s="88"/>
      <c r="CJ26" s="89"/>
      <c r="CK26" s="65"/>
      <c r="CL26" s="106">
        <f t="shared" si="196"/>
        <v>0</v>
      </c>
      <c r="CM26" s="107">
        <f t="shared" si="197"/>
        <v>0</v>
      </c>
      <c r="CN26" s="88"/>
      <c r="CO26" s="89"/>
      <c r="CP26" s="65"/>
      <c r="CQ26" s="106">
        <f t="shared" si="198"/>
        <v>0</v>
      </c>
      <c r="CR26" s="107">
        <f t="shared" si="199"/>
        <v>0</v>
      </c>
    </row>
    <row r="27" spans="1:96" s="100" customFormat="1" ht="15.5" customHeight="1">
      <c r="A27" s="101">
        <f>SUMIF($I$5:$HI$5,"QTY*Equipment",$I27:$HI27)</f>
        <v>0</v>
      </c>
      <c r="B27" s="102">
        <f>SUMIF($I$5:$HI$5,"QTY*Install",$I27:$HI27)</f>
        <v>0</v>
      </c>
      <c r="C27" s="103"/>
      <c r="D27" s="104" t="s">
        <v>325</v>
      </c>
      <c r="E27" s="105" t="s">
        <v>275</v>
      </c>
      <c r="F27" s="103"/>
      <c r="G27" s="88"/>
      <c r="H27" s="89"/>
      <c r="I27" s="65"/>
      <c r="J27" s="106">
        <f t="shared" si="164"/>
        <v>0</v>
      </c>
      <c r="K27" s="107">
        <f t="shared" si="165"/>
        <v>0</v>
      </c>
      <c r="L27" s="88"/>
      <c r="M27" s="89"/>
      <c r="N27" s="65"/>
      <c r="O27" s="106">
        <f t="shared" si="166"/>
        <v>0</v>
      </c>
      <c r="P27" s="107">
        <f t="shared" si="167"/>
        <v>0</v>
      </c>
      <c r="Q27" s="88"/>
      <c r="R27" s="89"/>
      <c r="S27" s="65"/>
      <c r="T27" s="106">
        <f t="shared" si="168"/>
        <v>0</v>
      </c>
      <c r="U27" s="107">
        <f t="shared" si="169"/>
        <v>0</v>
      </c>
      <c r="V27" s="88"/>
      <c r="W27" s="89"/>
      <c r="X27" s="65"/>
      <c r="Y27" s="106">
        <f t="shared" si="170"/>
        <v>0</v>
      </c>
      <c r="Z27" s="107">
        <f t="shared" si="171"/>
        <v>0</v>
      </c>
      <c r="AA27" s="88"/>
      <c r="AB27" s="89"/>
      <c r="AC27" s="65"/>
      <c r="AD27" s="106">
        <f t="shared" si="172"/>
        <v>0</v>
      </c>
      <c r="AE27" s="107">
        <f t="shared" si="173"/>
        <v>0</v>
      </c>
      <c r="AF27" s="88"/>
      <c r="AG27" s="89"/>
      <c r="AH27" s="65"/>
      <c r="AI27" s="106">
        <f t="shared" si="174"/>
        <v>0</v>
      </c>
      <c r="AJ27" s="107">
        <f t="shared" si="175"/>
        <v>0</v>
      </c>
      <c r="AK27" s="88"/>
      <c r="AL27" s="89"/>
      <c r="AM27" s="65"/>
      <c r="AN27" s="106">
        <f t="shared" si="176"/>
        <v>0</v>
      </c>
      <c r="AO27" s="107">
        <f t="shared" si="177"/>
        <v>0</v>
      </c>
      <c r="AP27" s="88"/>
      <c r="AQ27" s="89"/>
      <c r="AR27" s="65"/>
      <c r="AS27" s="106">
        <f t="shared" si="178"/>
        <v>0</v>
      </c>
      <c r="AT27" s="107">
        <f t="shared" si="179"/>
        <v>0</v>
      </c>
      <c r="AU27" s="88"/>
      <c r="AV27" s="89"/>
      <c r="AW27" s="65"/>
      <c r="AX27" s="106">
        <f t="shared" si="180"/>
        <v>0</v>
      </c>
      <c r="AY27" s="107">
        <f t="shared" si="181"/>
        <v>0</v>
      </c>
      <c r="AZ27" s="88"/>
      <c r="BA27" s="89"/>
      <c r="BB27" s="65"/>
      <c r="BC27" s="106">
        <f t="shared" si="182"/>
        <v>0</v>
      </c>
      <c r="BD27" s="107">
        <f t="shared" si="183"/>
        <v>0</v>
      </c>
      <c r="BE27" s="88"/>
      <c r="BF27" s="89"/>
      <c r="BG27" s="65"/>
      <c r="BH27" s="106">
        <f t="shared" si="184"/>
        <v>0</v>
      </c>
      <c r="BI27" s="107">
        <f t="shared" si="185"/>
        <v>0</v>
      </c>
      <c r="BJ27" s="88"/>
      <c r="BK27" s="89"/>
      <c r="BL27" s="65"/>
      <c r="BM27" s="106">
        <f t="shared" si="186"/>
        <v>0</v>
      </c>
      <c r="BN27" s="107">
        <f t="shared" si="187"/>
        <v>0</v>
      </c>
      <c r="BO27" s="88"/>
      <c r="BP27" s="89"/>
      <c r="BQ27" s="65"/>
      <c r="BR27" s="106">
        <f t="shared" si="188"/>
        <v>0</v>
      </c>
      <c r="BS27" s="107">
        <f t="shared" si="189"/>
        <v>0</v>
      </c>
      <c r="BT27" s="88"/>
      <c r="BU27" s="89"/>
      <c r="BV27" s="65"/>
      <c r="BW27" s="106">
        <f t="shared" si="190"/>
        <v>0</v>
      </c>
      <c r="BX27" s="107">
        <f t="shared" si="191"/>
        <v>0</v>
      </c>
      <c r="BY27" s="88"/>
      <c r="BZ27" s="89"/>
      <c r="CA27" s="65"/>
      <c r="CB27" s="106">
        <f t="shared" si="192"/>
        <v>0</v>
      </c>
      <c r="CC27" s="107">
        <f t="shared" si="193"/>
        <v>0</v>
      </c>
      <c r="CD27" s="88"/>
      <c r="CE27" s="89"/>
      <c r="CF27" s="65"/>
      <c r="CG27" s="106">
        <f t="shared" si="194"/>
        <v>0</v>
      </c>
      <c r="CH27" s="107">
        <f t="shared" si="195"/>
        <v>0</v>
      </c>
      <c r="CI27" s="88"/>
      <c r="CJ27" s="89"/>
      <c r="CK27" s="65"/>
      <c r="CL27" s="106">
        <f t="shared" si="196"/>
        <v>0</v>
      </c>
      <c r="CM27" s="107">
        <f t="shared" si="197"/>
        <v>0</v>
      </c>
      <c r="CN27" s="88"/>
      <c r="CO27" s="89"/>
      <c r="CP27" s="65"/>
      <c r="CQ27" s="106">
        <f t="shared" si="198"/>
        <v>0</v>
      </c>
      <c r="CR27" s="107">
        <f t="shared" si="199"/>
        <v>0</v>
      </c>
    </row>
    <row r="28" spans="1:96" s="100" customFormat="1" ht="15.5" customHeight="1">
      <c r="A28" s="101">
        <f>SUMIF($I$5:$HI$5,"QTY*Equipment",$I28:$HI28)</f>
        <v>0</v>
      </c>
      <c r="B28" s="102">
        <f>SUMIF($I$5:$HI$5,"QTY*Install",$I28:$HI28)</f>
        <v>0</v>
      </c>
      <c r="C28" s="103"/>
      <c r="D28" s="104" t="s">
        <v>326</v>
      </c>
      <c r="E28" s="105" t="s">
        <v>277</v>
      </c>
      <c r="F28" s="103"/>
      <c r="G28" s="88"/>
      <c r="H28" s="89"/>
      <c r="I28" s="65"/>
      <c r="J28" s="106">
        <f t="shared" si="164"/>
        <v>0</v>
      </c>
      <c r="K28" s="107">
        <f t="shared" si="165"/>
        <v>0</v>
      </c>
      <c r="L28" s="88"/>
      <c r="M28" s="89"/>
      <c r="N28" s="65"/>
      <c r="O28" s="106">
        <f t="shared" si="166"/>
        <v>0</v>
      </c>
      <c r="P28" s="107">
        <f t="shared" si="167"/>
        <v>0</v>
      </c>
      <c r="Q28" s="88"/>
      <c r="R28" s="89"/>
      <c r="S28" s="65"/>
      <c r="T28" s="106">
        <f t="shared" si="168"/>
        <v>0</v>
      </c>
      <c r="U28" s="107">
        <f t="shared" si="169"/>
        <v>0</v>
      </c>
      <c r="V28" s="88"/>
      <c r="W28" s="89"/>
      <c r="X28" s="65"/>
      <c r="Y28" s="106">
        <f t="shared" si="170"/>
        <v>0</v>
      </c>
      <c r="Z28" s="107">
        <f t="shared" si="171"/>
        <v>0</v>
      </c>
      <c r="AA28" s="88"/>
      <c r="AB28" s="89"/>
      <c r="AC28" s="65"/>
      <c r="AD28" s="106">
        <f t="shared" si="172"/>
        <v>0</v>
      </c>
      <c r="AE28" s="107">
        <f t="shared" si="173"/>
        <v>0</v>
      </c>
      <c r="AF28" s="88"/>
      <c r="AG28" s="89"/>
      <c r="AH28" s="65"/>
      <c r="AI28" s="106">
        <f t="shared" si="174"/>
        <v>0</v>
      </c>
      <c r="AJ28" s="107">
        <f t="shared" si="175"/>
        <v>0</v>
      </c>
      <c r="AK28" s="88"/>
      <c r="AL28" s="89"/>
      <c r="AM28" s="65"/>
      <c r="AN28" s="106">
        <f t="shared" si="176"/>
        <v>0</v>
      </c>
      <c r="AO28" s="107">
        <f t="shared" si="177"/>
        <v>0</v>
      </c>
      <c r="AP28" s="88"/>
      <c r="AQ28" s="89"/>
      <c r="AR28" s="65"/>
      <c r="AS28" s="106">
        <f t="shared" si="178"/>
        <v>0</v>
      </c>
      <c r="AT28" s="107">
        <f t="shared" si="179"/>
        <v>0</v>
      </c>
      <c r="AU28" s="88"/>
      <c r="AV28" s="89"/>
      <c r="AW28" s="65"/>
      <c r="AX28" s="106">
        <f t="shared" si="180"/>
        <v>0</v>
      </c>
      <c r="AY28" s="107">
        <f t="shared" si="181"/>
        <v>0</v>
      </c>
      <c r="AZ28" s="88"/>
      <c r="BA28" s="89"/>
      <c r="BB28" s="65"/>
      <c r="BC28" s="106">
        <f t="shared" si="182"/>
        <v>0</v>
      </c>
      <c r="BD28" s="107">
        <f t="shared" si="183"/>
        <v>0</v>
      </c>
      <c r="BE28" s="88"/>
      <c r="BF28" s="89"/>
      <c r="BG28" s="65"/>
      <c r="BH28" s="106">
        <f t="shared" si="184"/>
        <v>0</v>
      </c>
      <c r="BI28" s="107">
        <f t="shared" si="185"/>
        <v>0</v>
      </c>
      <c r="BJ28" s="88"/>
      <c r="BK28" s="89"/>
      <c r="BL28" s="65"/>
      <c r="BM28" s="106">
        <f t="shared" si="186"/>
        <v>0</v>
      </c>
      <c r="BN28" s="107">
        <f t="shared" si="187"/>
        <v>0</v>
      </c>
      <c r="BO28" s="88"/>
      <c r="BP28" s="89"/>
      <c r="BQ28" s="65"/>
      <c r="BR28" s="106">
        <f t="shared" si="188"/>
        <v>0</v>
      </c>
      <c r="BS28" s="107">
        <f t="shared" si="189"/>
        <v>0</v>
      </c>
      <c r="BT28" s="88"/>
      <c r="BU28" s="89"/>
      <c r="BV28" s="65"/>
      <c r="BW28" s="106">
        <f t="shared" si="190"/>
        <v>0</v>
      </c>
      <c r="BX28" s="107">
        <f t="shared" si="191"/>
        <v>0</v>
      </c>
      <c r="BY28" s="88"/>
      <c r="BZ28" s="89"/>
      <c r="CA28" s="65"/>
      <c r="CB28" s="106">
        <f t="shared" si="192"/>
        <v>0</v>
      </c>
      <c r="CC28" s="107">
        <f t="shared" si="193"/>
        <v>0</v>
      </c>
      <c r="CD28" s="88"/>
      <c r="CE28" s="89"/>
      <c r="CF28" s="65"/>
      <c r="CG28" s="106">
        <f t="shared" si="194"/>
        <v>0</v>
      </c>
      <c r="CH28" s="107">
        <f t="shared" si="195"/>
        <v>0</v>
      </c>
      <c r="CI28" s="88"/>
      <c r="CJ28" s="89"/>
      <c r="CK28" s="65"/>
      <c r="CL28" s="106">
        <f t="shared" si="196"/>
        <v>0</v>
      </c>
      <c r="CM28" s="107">
        <f t="shared" si="197"/>
        <v>0</v>
      </c>
      <c r="CN28" s="88"/>
      <c r="CO28" s="89"/>
      <c r="CP28" s="65"/>
      <c r="CQ28" s="106">
        <f t="shared" si="198"/>
        <v>0</v>
      </c>
      <c r="CR28" s="107">
        <f t="shared" si="199"/>
        <v>0</v>
      </c>
    </row>
    <row r="29" spans="1:96" s="100" customFormat="1" ht="15.5" customHeight="1">
      <c r="A29" s="101">
        <f>SUMIF($I$5:$HI$5,"QTY*Equipment",$I29:$HI29)</f>
        <v>0</v>
      </c>
      <c r="B29" s="102">
        <f>SUMIF($I$5:$HI$5,"QTY*Install",$I29:$HI29)</f>
        <v>0</v>
      </c>
      <c r="C29" s="103"/>
      <c r="D29" s="104" t="s">
        <v>327</v>
      </c>
      <c r="E29" s="105" t="s">
        <v>279</v>
      </c>
      <c r="F29" s="103"/>
      <c r="G29" s="88"/>
      <c r="H29" s="89"/>
      <c r="I29" s="65"/>
      <c r="J29" s="106">
        <f t="shared" ref="J29" si="200">I29*G29</f>
        <v>0</v>
      </c>
      <c r="K29" s="107">
        <f t="shared" ref="K29" si="201">I29*H29</f>
        <v>0</v>
      </c>
      <c r="L29" s="88"/>
      <c r="M29" s="89"/>
      <c r="N29" s="65"/>
      <c r="O29" s="106">
        <f t="shared" si="166"/>
        <v>0</v>
      </c>
      <c r="P29" s="107">
        <f t="shared" si="167"/>
        <v>0</v>
      </c>
      <c r="Q29" s="88"/>
      <c r="R29" s="89"/>
      <c r="S29" s="65"/>
      <c r="T29" s="106">
        <f t="shared" si="168"/>
        <v>0</v>
      </c>
      <c r="U29" s="107">
        <f t="shared" si="169"/>
        <v>0</v>
      </c>
      <c r="V29" s="88"/>
      <c r="W29" s="89"/>
      <c r="X29" s="65"/>
      <c r="Y29" s="106">
        <f t="shared" si="170"/>
        <v>0</v>
      </c>
      <c r="Z29" s="107">
        <f t="shared" si="171"/>
        <v>0</v>
      </c>
      <c r="AA29" s="88"/>
      <c r="AB29" s="89"/>
      <c r="AC29" s="65"/>
      <c r="AD29" s="106">
        <f t="shared" si="172"/>
        <v>0</v>
      </c>
      <c r="AE29" s="107">
        <f t="shared" si="173"/>
        <v>0</v>
      </c>
      <c r="AF29" s="88"/>
      <c r="AG29" s="89"/>
      <c r="AH29" s="65"/>
      <c r="AI29" s="106">
        <f t="shared" si="174"/>
        <v>0</v>
      </c>
      <c r="AJ29" s="107">
        <f t="shared" si="175"/>
        <v>0</v>
      </c>
      <c r="AK29" s="88"/>
      <c r="AL29" s="89"/>
      <c r="AM29" s="65"/>
      <c r="AN29" s="106">
        <f t="shared" si="176"/>
        <v>0</v>
      </c>
      <c r="AO29" s="107">
        <f t="shared" si="177"/>
        <v>0</v>
      </c>
      <c r="AP29" s="88"/>
      <c r="AQ29" s="89"/>
      <c r="AR29" s="65"/>
      <c r="AS29" s="106">
        <f t="shared" si="178"/>
        <v>0</v>
      </c>
      <c r="AT29" s="107">
        <f t="shared" si="179"/>
        <v>0</v>
      </c>
      <c r="AU29" s="88"/>
      <c r="AV29" s="89"/>
      <c r="AW29" s="65"/>
      <c r="AX29" s="106">
        <f t="shared" si="180"/>
        <v>0</v>
      </c>
      <c r="AY29" s="107">
        <f t="shared" si="181"/>
        <v>0</v>
      </c>
      <c r="AZ29" s="88"/>
      <c r="BA29" s="89"/>
      <c r="BB29" s="65"/>
      <c r="BC29" s="106">
        <f t="shared" si="182"/>
        <v>0</v>
      </c>
      <c r="BD29" s="107">
        <f t="shared" si="183"/>
        <v>0</v>
      </c>
      <c r="BE29" s="88"/>
      <c r="BF29" s="89"/>
      <c r="BG29" s="65"/>
      <c r="BH29" s="106">
        <f t="shared" si="184"/>
        <v>0</v>
      </c>
      <c r="BI29" s="107">
        <f t="shared" si="185"/>
        <v>0</v>
      </c>
      <c r="BJ29" s="88"/>
      <c r="BK29" s="89"/>
      <c r="BL29" s="65"/>
      <c r="BM29" s="106">
        <f t="shared" si="186"/>
        <v>0</v>
      </c>
      <c r="BN29" s="107">
        <f t="shared" si="187"/>
        <v>0</v>
      </c>
      <c r="BO29" s="88"/>
      <c r="BP29" s="89"/>
      <c r="BQ29" s="65"/>
      <c r="BR29" s="106">
        <f t="shared" si="188"/>
        <v>0</v>
      </c>
      <c r="BS29" s="107">
        <f t="shared" si="189"/>
        <v>0</v>
      </c>
      <c r="BT29" s="88"/>
      <c r="BU29" s="89"/>
      <c r="BV29" s="65"/>
      <c r="BW29" s="106">
        <f t="shared" si="190"/>
        <v>0</v>
      </c>
      <c r="BX29" s="107">
        <f t="shared" si="191"/>
        <v>0</v>
      </c>
      <c r="BY29" s="88"/>
      <c r="BZ29" s="89"/>
      <c r="CA29" s="65"/>
      <c r="CB29" s="106">
        <f t="shared" si="192"/>
        <v>0</v>
      </c>
      <c r="CC29" s="107">
        <f t="shared" si="193"/>
        <v>0</v>
      </c>
      <c r="CD29" s="88"/>
      <c r="CE29" s="89"/>
      <c r="CF29" s="65"/>
      <c r="CG29" s="106">
        <f t="shared" si="194"/>
        <v>0</v>
      </c>
      <c r="CH29" s="107">
        <f t="shared" si="195"/>
        <v>0</v>
      </c>
      <c r="CI29" s="88"/>
      <c r="CJ29" s="89"/>
      <c r="CK29" s="65"/>
      <c r="CL29" s="106">
        <f t="shared" si="196"/>
        <v>0</v>
      </c>
      <c r="CM29" s="107">
        <f t="shared" si="197"/>
        <v>0</v>
      </c>
      <c r="CN29" s="88"/>
      <c r="CO29" s="89"/>
      <c r="CP29" s="65"/>
      <c r="CQ29" s="106">
        <f t="shared" si="198"/>
        <v>0</v>
      </c>
      <c r="CR29" s="107">
        <f t="shared" si="199"/>
        <v>0</v>
      </c>
    </row>
    <row r="30" spans="1:96" s="100" customFormat="1" ht="15.5" customHeight="1">
      <c r="A30" s="101">
        <f>SUMIF($I$5:$HI$5,"QTY*Equipment",$I30:$HI30)</f>
        <v>0</v>
      </c>
      <c r="B30" s="102">
        <f>SUMIF($I$5:$HI$5,"QTY*Install",$I30:$HI30)</f>
        <v>0</v>
      </c>
      <c r="C30" s="103"/>
      <c r="D30" s="104" t="s">
        <v>328</v>
      </c>
      <c r="E30" s="108"/>
      <c r="F30" s="103"/>
      <c r="G30" s="88"/>
      <c r="H30" s="89"/>
      <c r="I30" s="65"/>
      <c r="J30" s="106">
        <f t="shared" ref="J30" si="202">I30*G30</f>
        <v>0</v>
      </c>
      <c r="K30" s="107">
        <f t="shared" ref="K30" si="203">I30*H30</f>
        <v>0</v>
      </c>
      <c r="L30" s="88"/>
      <c r="M30" s="89"/>
      <c r="N30" s="65"/>
      <c r="O30" s="106">
        <f t="shared" si="166"/>
        <v>0</v>
      </c>
      <c r="P30" s="107">
        <f t="shared" si="167"/>
        <v>0</v>
      </c>
      <c r="Q30" s="88"/>
      <c r="R30" s="89"/>
      <c r="S30" s="65"/>
      <c r="T30" s="106">
        <f t="shared" si="168"/>
        <v>0</v>
      </c>
      <c r="U30" s="107">
        <f t="shared" si="169"/>
        <v>0</v>
      </c>
      <c r="V30" s="88"/>
      <c r="W30" s="89"/>
      <c r="X30" s="65"/>
      <c r="Y30" s="106">
        <f t="shared" si="170"/>
        <v>0</v>
      </c>
      <c r="Z30" s="107">
        <f t="shared" si="171"/>
        <v>0</v>
      </c>
      <c r="AA30" s="88"/>
      <c r="AB30" s="89"/>
      <c r="AC30" s="65"/>
      <c r="AD30" s="106">
        <f t="shared" si="172"/>
        <v>0</v>
      </c>
      <c r="AE30" s="107">
        <f t="shared" si="173"/>
        <v>0</v>
      </c>
      <c r="AF30" s="88"/>
      <c r="AG30" s="89"/>
      <c r="AH30" s="65"/>
      <c r="AI30" s="106">
        <f t="shared" si="174"/>
        <v>0</v>
      </c>
      <c r="AJ30" s="107">
        <f t="shared" si="175"/>
        <v>0</v>
      </c>
      <c r="AK30" s="88"/>
      <c r="AL30" s="89"/>
      <c r="AM30" s="65"/>
      <c r="AN30" s="106">
        <f t="shared" si="176"/>
        <v>0</v>
      </c>
      <c r="AO30" s="107">
        <f t="shared" si="177"/>
        <v>0</v>
      </c>
      <c r="AP30" s="88"/>
      <c r="AQ30" s="89"/>
      <c r="AR30" s="65"/>
      <c r="AS30" s="106">
        <f t="shared" si="178"/>
        <v>0</v>
      </c>
      <c r="AT30" s="107">
        <f t="shared" si="179"/>
        <v>0</v>
      </c>
      <c r="AU30" s="88"/>
      <c r="AV30" s="89"/>
      <c r="AW30" s="65"/>
      <c r="AX30" s="106">
        <f t="shared" si="180"/>
        <v>0</v>
      </c>
      <c r="AY30" s="107">
        <f t="shared" si="181"/>
        <v>0</v>
      </c>
      <c r="AZ30" s="88"/>
      <c r="BA30" s="89"/>
      <c r="BB30" s="65"/>
      <c r="BC30" s="106">
        <f t="shared" si="182"/>
        <v>0</v>
      </c>
      <c r="BD30" s="107">
        <f t="shared" si="183"/>
        <v>0</v>
      </c>
      <c r="BE30" s="88"/>
      <c r="BF30" s="89"/>
      <c r="BG30" s="65"/>
      <c r="BH30" s="106">
        <f t="shared" si="184"/>
        <v>0</v>
      </c>
      <c r="BI30" s="107">
        <f t="shared" si="185"/>
        <v>0</v>
      </c>
      <c r="BJ30" s="88"/>
      <c r="BK30" s="89"/>
      <c r="BL30" s="65"/>
      <c r="BM30" s="106">
        <f t="shared" si="186"/>
        <v>0</v>
      </c>
      <c r="BN30" s="107">
        <f t="shared" si="187"/>
        <v>0</v>
      </c>
      <c r="BO30" s="88"/>
      <c r="BP30" s="89"/>
      <c r="BQ30" s="65"/>
      <c r="BR30" s="106">
        <f t="shared" si="188"/>
        <v>0</v>
      </c>
      <c r="BS30" s="107">
        <f t="shared" si="189"/>
        <v>0</v>
      </c>
      <c r="BT30" s="88"/>
      <c r="BU30" s="89"/>
      <c r="BV30" s="65"/>
      <c r="BW30" s="106">
        <f t="shared" si="190"/>
        <v>0</v>
      </c>
      <c r="BX30" s="107">
        <f t="shared" si="191"/>
        <v>0</v>
      </c>
      <c r="BY30" s="88"/>
      <c r="BZ30" s="89"/>
      <c r="CA30" s="65"/>
      <c r="CB30" s="106">
        <f t="shared" si="192"/>
        <v>0</v>
      </c>
      <c r="CC30" s="107">
        <f t="shared" si="193"/>
        <v>0</v>
      </c>
      <c r="CD30" s="88"/>
      <c r="CE30" s="89"/>
      <c r="CF30" s="65"/>
      <c r="CG30" s="106">
        <f t="shared" si="194"/>
        <v>0</v>
      </c>
      <c r="CH30" s="107">
        <f t="shared" si="195"/>
        <v>0</v>
      </c>
      <c r="CI30" s="88"/>
      <c r="CJ30" s="89"/>
      <c r="CK30" s="65"/>
      <c r="CL30" s="106">
        <f t="shared" si="196"/>
        <v>0</v>
      </c>
      <c r="CM30" s="107">
        <f t="shared" si="197"/>
        <v>0</v>
      </c>
      <c r="CN30" s="88"/>
      <c r="CO30" s="89"/>
      <c r="CP30" s="65"/>
      <c r="CQ30" s="106">
        <f t="shared" si="198"/>
        <v>0</v>
      </c>
      <c r="CR30" s="107">
        <f t="shared" si="199"/>
        <v>0</v>
      </c>
    </row>
    <row r="31" spans="1:96" s="100" customFormat="1" ht="15.5" customHeight="1">
      <c r="A31" s="101">
        <f>SUMIF($I$5:$HI$5,"QTY*Equipment",$I31:$HI31)</f>
        <v>0</v>
      </c>
      <c r="B31" s="102">
        <f>SUMIF($I$5:$HI$5,"QTY*Install",$I31:$HI31)</f>
        <v>0</v>
      </c>
      <c r="C31" s="103"/>
      <c r="D31" s="104" t="s">
        <v>329</v>
      </c>
      <c r="E31" s="108"/>
      <c r="F31" s="103"/>
      <c r="G31" s="88"/>
      <c r="H31" s="89"/>
      <c r="I31" s="65"/>
      <c r="J31" s="106">
        <f t="shared" ref="J31" si="204">I31*G31</f>
        <v>0</v>
      </c>
      <c r="K31" s="107">
        <f t="shared" ref="K31" si="205">I31*H31</f>
        <v>0</v>
      </c>
      <c r="L31" s="88"/>
      <c r="M31" s="89"/>
      <c r="N31" s="65"/>
      <c r="O31" s="106">
        <f t="shared" si="166"/>
        <v>0</v>
      </c>
      <c r="P31" s="107">
        <f t="shared" si="167"/>
        <v>0</v>
      </c>
      <c r="Q31" s="88"/>
      <c r="R31" s="89"/>
      <c r="S31" s="65"/>
      <c r="T31" s="106">
        <f t="shared" si="168"/>
        <v>0</v>
      </c>
      <c r="U31" s="107">
        <f t="shared" si="169"/>
        <v>0</v>
      </c>
      <c r="V31" s="88"/>
      <c r="W31" s="89"/>
      <c r="X31" s="65"/>
      <c r="Y31" s="106">
        <f t="shared" si="170"/>
        <v>0</v>
      </c>
      <c r="Z31" s="107">
        <f t="shared" si="171"/>
        <v>0</v>
      </c>
      <c r="AA31" s="88"/>
      <c r="AB31" s="89"/>
      <c r="AC31" s="65"/>
      <c r="AD31" s="106">
        <f t="shared" si="172"/>
        <v>0</v>
      </c>
      <c r="AE31" s="107">
        <f t="shared" si="173"/>
        <v>0</v>
      </c>
      <c r="AF31" s="88"/>
      <c r="AG31" s="89"/>
      <c r="AH31" s="65"/>
      <c r="AI31" s="106">
        <f t="shared" si="174"/>
        <v>0</v>
      </c>
      <c r="AJ31" s="107">
        <f t="shared" si="175"/>
        <v>0</v>
      </c>
      <c r="AK31" s="88"/>
      <c r="AL31" s="89"/>
      <c r="AM31" s="65"/>
      <c r="AN31" s="106">
        <f t="shared" si="176"/>
        <v>0</v>
      </c>
      <c r="AO31" s="107">
        <f t="shared" si="177"/>
        <v>0</v>
      </c>
      <c r="AP31" s="88"/>
      <c r="AQ31" s="89"/>
      <c r="AR31" s="65"/>
      <c r="AS31" s="106">
        <f t="shared" si="178"/>
        <v>0</v>
      </c>
      <c r="AT31" s="107">
        <f t="shared" si="179"/>
        <v>0</v>
      </c>
      <c r="AU31" s="88"/>
      <c r="AV31" s="89"/>
      <c r="AW31" s="65"/>
      <c r="AX31" s="106">
        <f t="shared" si="180"/>
        <v>0</v>
      </c>
      <c r="AY31" s="107">
        <f t="shared" si="181"/>
        <v>0</v>
      </c>
      <c r="AZ31" s="88"/>
      <c r="BA31" s="89"/>
      <c r="BB31" s="65"/>
      <c r="BC31" s="106">
        <f t="shared" si="182"/>
        <v>0</v>
      </c>
      <c r="BD31" s="107">
        <f t="shared" si="183"/>
        <v>0</v>
      </c>
      <c r="BE31" s="88"/>
      <c r="BF31" s="89"/>
      <c r="BG31" s="65"/>
      <c r="BH31" s="106">
        <f t="shared" si="184"/>
        <v>0</v>
      </c>
      <c r="BI31" s="107">
        <f t="shared" si="185"/>
        <v>0</v>
      </c>
      <c r="BJ31" s="88"/>
      <c r="BK31" s="89"/>
      <c r="BL31" s="65"/>
      <c r="BM31" s="106">
        <f t="shared" si="186"/>
        <v>0</v>
      </c>
      <c r="BN31" s="107">
        <f t="shared" si="187"/>
        <v>0</v>
      </c>
      <c r="BO31" s="88"/>
      <c r="BP31" s="89"/>
      <c r="BQ31" s="65"/>
      <c r="BR31" s="106">
        <f t="shared" si="188"/>
        <v>0</v>
      </c>
      <c r="BS31" s="107">
        <f t="shared" si="189"/>
        <v>0</v>
      </c>
      <c r="BT31" s="88"/>
      <c r="BU31" s="89"/>
      <c r="BV31" s="65"/>
      <c r="BW31" s="106">
        <f t="shared" si="190"/>
        <v>0</v>
      </c>
      <c r="BX31" s="107">
        <f t="shared" si="191"/>
        <v>0</v>
      </c>
      <c r="BY31" s="88"/>
      <c r="BZ31" s="89"/>
      <c r="CA31" s="65"/>
      <c r="CB31" s="106">
        <f t="shared" si="192"/>
        <v>0</v>
      </c>
      <c r="CC31" s="107">
        <f t="shared" si="193"/>
        <v>0</v>
      </c>
      <c r="CD31" s="88"/>
      <c r="CE31" s="89"/>
      <c r="CF31" s="65"/>
      <c r="CG31" s="106">
        <f t="shared" si="194"/>
        <v>0</v>
      </c>
      <c r="CH31" s="107">
        <f t="shared" si="195"/>
        <v>0</v>
      </c>
      <c r="CI31" s="88"/>
      <c r="CJ31" s="89"/>
      <c r="CK31" s="65"/>
      <c r="CL31" s="106">
        <f t="shared" si="196"/>
        <v>0</v>
      </c>
      <c r="CM31" s="107">
        <f t="shared" si="197"/>
        <v>0</v>
      </c>
      <c r="CN31" s="88"/>
      <c r="CO31" s="89"/>
      <c r="CP31" s="65"/>
      <c r="CQ31" s="106">
        <f t="shared" si="198"/>
        <v>0</v>
      </c>
      <c r="CR31" s="107">
        <f t="shared" si="199"/>
        <v>0</v>
      </c>
    </row>
    <row r="32" spans="1:96" s="100" customFormat="1" ht="15.5" customHeight="1">
      <c r="A32" s="101">
        <f>SUMIF($I$5:$HI$5,"QTY*Equipment",$I32:$HI32)</f>
        <v>0</v>
      </c>
      <c r="B32" s="102">
        <f>SUMIF($I$5:$HI$5,"QTY*Install",$I32:$HI32)</f>
        <v>0</v>
      </c>
      <c r="C32" s="103"/>
      <c r="D32" s="104" t="s">
        <v>330</v>
      </c>
      <c r="E32" s="108"/>
      <c r="F32" s="103"/>
      <c r="G32" s="88"/>
      <c r="H32" s="89"/>
      <c r="I32" s="65"/>
      <c r="J32" s="106">
        <f t="shared" si="164"/>
        <v>0</v>
      </c>
      <c r="K32" s="107">
        <f t="shared" si="165"/>
        <v>0</v>
      </c>
      <c r="L32" s="88"/>
      <c r="M32" s="89"/>
      <c r="N32" s="65"/>
      <c r="O32" s="106">
        <f t="shared" si="166"/>
        <v>0</v>
      </c>
      <c r="P32" s="107">
        <f t="shared" si="167"/>
        <v>0</v>
      </c>
      <c r="Q32" s="88"/>
      <c r="R32" s="89"/>
      <c r="S32" s="65"/>
      <c r="T32" s="106">
        <f t="shared" si="168"/>
        <v>0</v>
      </c>
      <c r="U32" s="107">
        <f t="shared" si="169"/>
        <v>0</v>
      </c>
      <c r="V32" s="88"/>
      <c r="W32" s="89"/>
      <c r="X32" s="65"/>
      <c r="Y32" s="106">
        <f t="shared" si="170"/>
        <v>0</v>
      </c>
      <c r="Z32" s="107">
        <f t="shared" si="171"/>
        <v>0</v>
      </c>
      <c r="AA32" s="88"/>
      <c r="AB32" s="89"/>
      <c r="AC32" s="65"/>
      <c r="AD32" s="106">
        <f t="shared" si="172"/>
        <v>0</v>
      </c>
      <c r="AE32" s="107">
        <f t="shared" si="173"/>
        <v>0</v>
      </c>
      <c r="AF32" s="88"/>
      <c r="AG32" s="89"/>
      <c r="AH32" s="65"/>
      <c r="AI32" s="106">
        <f t="shared" si="174"/>
        <v>0</v>
      </c>
      <c r="AJ32" s="107">
        <f t="shared" si="175"/>
        <v>0</v>
      </c>
      <c r="AK32" s="88"/>
      <c r="AL32" s="89"/>
      <c r="AM32" s="65"/>
      <c r="AN32" s="106">
        <f t="shared" si="176"/>
        <v>0</v>
      </c>
      <c r="AO32" s="107">
        <f t="shared" si="177"/>
        <v>0</v>
      </c>
      <c r="AP32" s="88"/>
      <c r="AQ32" s="89"/>
      <c r="AR32" s="65"/>
      <c r="AS32" s="106">
        <f t="shared" si="178"/>
        <v>0</v>
      </c>
      <c r="AT32" s="107">
        <f t="shared" si="179"/>
        <v>0</v>
      </c>
      <c r="AU32" s="88"/>
      <c r="AV32" s="89"/>
      <c r="AW32" s="65"/>
      <c r="AX32" s="106">
        <f t="shared" si="180"/>
        <v>0</v>
      </c>
      <c r="AY32" s="107">
        <f t="shared" si="181"/>
        <v>0</v>
      </c>
      <c r="AZ32" s="88"/>
      <c r="BA32" s="89"/>
      <c r="BB32" s="65"/>
      <c r="BC32" s="106">
        <f t="shared" si="182"/>
        <v>0</v>
      </c>
      <c r="BD32" s="107">
        <f t="shared" si="183"/>
        <v>0</v>
      </c>
      <c r="BE32" s="88"/>
      <c r="BF32" s="89"/>
      <c r="BG32" s="65"/>
      <c r="BH32" s="106">
        <f t="shared" si="184"/>
        <v>0</v>
      </c>
      <c r="BI32" s="107">
        <f t="shared" si="185"/>
        <v>0</v>
      </c>
      <c r="BJ32" s="88"/>
      <c r="BK32" s="89"/>
      <c r="BL32" s="65"/>
      <c r="BM32" s="106">
        <f t="shared" si="186"/>
        <v>0</v>
      </c>
      <c r="BN32" s="107">
        <f t="shared" si="187"/>
        <v>0</v>
      </c>
      <c r="BO32" s="88"/>
      <c r="BP32" s="89"/>
      <c r="BQ32" s="65"/>
      <c r="BR32" s="106">
        <f t="shared" si="188"/>
        <v>0</v>
      </c>
      <c r="BS32" s="107">
        <f t="shared" si="189"/>
        <v>0</v>
      </c>
      <c r="BT32" s="88"/>
      <c r="BU32" s="89"/>
      <c r="BV32" s="65"/>
      <c r="BW32" s="106">
        <f t="shared" si="190"/>
        <v>0</v>
      </c>
      <c r="BX32" s="107">
        <f t="shared" si="191"/>
        <v>0</v>
      </c>
      <c r="BY32" s="88"/>
      <c r="BZ32" s="89"/>
      <c r="CA32" s="65"/>
      <c r="CB32" s="106">
        <f t="shared" si="192"/>
        <v>0</v>
      </c>
      <c r="CC32" s="107">
        <f t="shared" si="193"/>
        <v>0</v>
      </c>
      <c r="CD32" s="88"/>
      <c r="CE32" s="89"/>
      <c r="CF32" s="65"/>
      <c r="CG32" s="106">
        <f t="shared" si="194"/>
        <v>0</v>
      </c>
      <c r="CH32" s="107">
        <f t="shared" si="195"/>
        <v>0</v>
      </c>
      <c r="CI32" s="88"/>
      <c r="CJ32" s="89"/>
      <c r="CK32" s="65"/>
      <c r="CL32" s="106">
        <f t="shared" si="196"/>
        <v>0</v>
      </c>
      <c r="CM32" s="107">
        <f t="shared" si="197"/>
        <v>0</v>
      </c>
      <c r="CN32" s="88"/>
      <c r="CO32" s="89"/>
      <c r="CP32" s="65"/>
      <c r="CQ32" s="106">
        <f t="shared" si="198"/>
        <v>0</v>
      </c>
      <c r="CR32" s="107">
        <f t="shared" si="199"/>
        <v>0</v>
      </c>
    </row>
    <row r="33" spans="1:96" ht="15.5" customHeight="1">
      <c r="A33" s="87"/>
      <c r="B33" s="69"/>
      <c r="C33" s="58"/>
      <c r="D33" s="50" t="s">
        <v>331</v>
      </c>
      <c r="E33" s="268" t="s">
        <v>332</v>
      </c>
      <c r="F33" s="233"/>
      <c r="G33" s="55"/>
      <c r="H33" s="56"/>
      <c r="I33" s="53"/>
      <c r="J33" s="70"/>
      <c r="K33" s="71"/>
      <c r="L33" s="55"/>
      <c r="M33" s="56"/>
      <c r="N33" s="53"/>
      <c r="O33" s="70"/>
      <c r="P33" s="71"/>
      <c r="Q33" s="55"/>
      <c r="R33" s="56"/>
      <c r="S33" s="53"/>
      <c r="T33" s="70"/>
      <c r="U33" s="71"/>
      <c r="V33" s="55"/>
      <c r="W33" s="56"/>
      <c r="X33" s="53"/>
      <c r="Y33" s="70"/>
      <c r="Z33" s="71"/>
      <c r="AA33" s="55"/>
      <c r="AB33" s="56"/>
      <c r="AC33" s="53"/>
      <c r="AD33" s="70"/>
      <c r="AE33" s="71"/>
      <c r="AF33" s="55"/>
      <c r="AG33" s="56"/>
      <c r="AH33" s="53"/>
      <c r="AI33" s="70"/>
      <c r="AJ33" s="71"/>
      <c r="AK33" s="55"/>
      <c r="AL33" s="56"/>
      <c r="AM33" s="53"/>
      <c r="AN33" s="70"/>
      <c r="AO33" s="71"/>
      <c r="AP33" s="55"/>
      <c r="AQ33" s="56"/>
      <c r="AR33" s="53"/>
      <c r="AS33" s="70"/>
      <c r="AT33" s="71"/>
      <c r="AU33" s="55"/>
      <c r="AV33" s="56"/>
      <c r="AW33" s="53"/>
      <c r="AX33" s="70"/>
      <c r="AY33" s="71"/>
      <c r="AZ33" s="55"/>
      <c r="BA33" s="56"/>
      <c r="BB33" s="53"/>
      <c r="BC33" s="70"/>
      <c r="BD33" s="71"/>
      <c r="BE33" s="55"/>
      <c r="BF33" s="56"/>
      <c r="BG33" s="53"/>
      <c r="BH33" s="70"/>
      <c r="BI33" s="71"/>
      <c r="BJ33" s="55"/>
      <c r="BK33" s="56"/>
      <c r="BL33" s="53"/>
      <c r="BM33" s="70"/>
      <c r="BN33" s="71"/>
      <c r="BO33" s="55"/>
      <c r="BP33" s="56"/>
      <c r="BQ33" s="53"/>
      <c r="BR33" s="70"/>
      <c r="BS33" s="71"/>
      <c r="BT33" s="55"/>
      <c r="BU33" s="56"/>
      <c r="BV33" s="53"/>
      <c r="BW33" s="70"/>
      <c r="BX33" s="71"/>
      <c r="BY33" s="55"/>
      <c r="BZ33" s="56"/>
      <c r="CA33" s="53"/>
      <c r="CB33" s="70"/>
      <c r="CC33" s="71"/>
      <c r="CD33" s="55"/>
      <c r="CE33" s="56"/>
      <c r="CF33" s="53"/>
      <c r="CG33" s="70"/>
      <c r="CH33" s="71"/>
      <c r="CI33" s="55"/>
      <c r="CJ33" s="56"/>
      <c r="CK33" s="53"/>
      <c r="CL33" s="70"/>
      <c r="CM33" s="71"/>
      <c r="CN33" s="55"/>
      <c r="CO33" s="56"/>
      <c r="CP33" s="53"/>
      <c r="CQ33" s="70"/>
      <c r="CR33" s="71"/>
    </row>
    <row r="34" spans="1:96" ht="15.5" hidden="1" customHeight="1">
      <c r="A34" s="59">
        <f>SUMIF($I$5:$HI$5,"QTY*Equipment",$I34:$HI34)</f>
        <v>0</v>
      </c>
      <c r="B34" s="60">
        <f>SUMIF($I$5:$HI$5,"QTY*Install",$I34:$HI34)</f>
        <v>0</v>
      </c>
      <c r="C34" s="61"/>
      <c r="D34" s="62" t="s">
        <v>333</v>
      </c>
      <c r="E34" s="248" t="s">
        <v>1123</v>
      </c>
      <c r="F34" s="232"/>
      <c r="G34" s="88"/>
      <c r="H34" s="89"/>
      <c r="I34" s="65"/>
      <c r="J34" s="66">
        <f t="shared" ref="J34:J42" si="206">I34*G34</f>
        <v>0</v>
      </c>
      <c r="K34" s="67">
        <f t="shared" ref="K34:K42" si="207">I34*H34</f>
        <v>0</v>
      </c>
      <c r="L34" s="88"/>
      <c r="M34" s="89"/>
      <c r="N34" s="65"/>
      <c r="O34" s="66">
        <f t="shared" ref="O34:O42" si="208">N34*L34</f>
        <v>0</v>
      </c>
      <c r="P34" s="67">
        <f t="shared" ref="P34:P42" si="209">N34*M34</f>
        <v>0</v>
      </c>
      <c r="Q34" s="88"/>
      <c r="R34" s="89"/>
      <c r="S34" s="65"/>
      <c r="T34" s="66">
        <f t="shared" ref="T34:T42" si="210">S34*Q34</f>
        <v>0</v>
      </c>
      <c r="U34" s="67">
        <f t="shared" ref="U34:U42" si="211">S34*R34</f>
        <v>0</v>
      </c>
      <c r="V34" s="88"/>
      <c r="W34" s="89"/>
      <c r="X34" s="65"/>
      <c r="Y34" s="66">
        <f t="shared" ref="Y34:Y68" si="212">X34*V34</f>
        <v>0</v>
      </c>
      <c r="Z34" s="67">
        <f t="shared" ref="Z34:Z68" si="213">X34*W34</f>
        <v>0</v>
      </c>
      <c r="AA34" s="88"/>
      <c r="AB34" s="89"/>
      <c r="AC34" s="65"/>
      <c r="AD34" s="66">
        <f t="shared" ref="AD34:AD68" si="214">AC34*AA34</f>
        <v>0</v>
      </c>
      <c r="AE34" s="67">
        <f t="shared" ref="AE34:AE68" si="215">AC34*AB34</f>
        <v>0</v>
      </c>
      <c r="AF34" s="88"/>
      <c r="AG34" s="89"/>
      <c r="AH34" s="65"/>
      <c r="AI34" s="66">
        <f t="shared" ref="AI34:AI68" si="216">AH34*AF34</f>
        <v>0</v>
      </c>
      <c r="AJ34" s="67">
        <f t="shared" ref="AJ34:AJ68" si="217">AH34*AG34</f>
        <v>0</v>
      </c>
      <c r="AK34" s="88"/>
      <c r="AL34" s="89"/>
      <c r="AM34" s="65"/>
      <c r="AN34" s="66">
        <f t="shared" ref="AN34:AN68" si="218">AM34*AK34</f>
        <v>0</v>
      </c>
      <c r="AO34" s="67">
        <f t="shared" ref="AO34:AO68" si="219">AM34*AL34</f>
        <v>0</v>
      </c>
      <c r="AP34" s="88"/>
      <c r="AQ34" s="89"/>
      <c r="AR34" s="65"/>
      <c r="AS34" s="66">
        <f t="shared" ref="AS34:AS68" si="220">AR34*AP34</f>
        <v>0</v>
      </c>
      <c r="AT34" s="67">
        <f t="shared" ref="AT34:AT68" si="221">AR34*AQ34</f>
        <v>0</v>
      </c>
      <c r="AU34" s="88"/>
      <c r="AV34" s="89"/>
      <c r="AW34" s="65"/>
      <c r="AX34" s="66">
        <f t="shared" ref="AX34:AX68" si="222">AW34*AU34</f>
        <v>0</v>
      </c>
      <c r="AY34" s="67">
        <f t="shared" ref="AY34:AY68" si="223">AW34*AV34</f>
        <v>0</v>
      </c>
      <c r="AZ34" s="88"/>
      <c r="BA34" s="89"/>
      <c r="BB34" s="65"/>
      <c r="BC34" s="66">
        <f t="shared" ref="BC34:BC68" si="224">BB34*AZ34</f>
        <v>0</v>
      </c>
      <c r="BD34" s="67">
        <f t="shared" ref="BD34:BD68" si="225">BB34*BA34</f>
        <v>0</v>
      </c>
      <c r="BE34" s="88"/>
      <c r="BF34" s="89"/>
      <c r="BG34" s="65"/>
      <c r="BH34" s="66">
        <f t="shared" ref="BH34:BH68" si="226">BG34*BE34</f>
        <v>0</v>
      </c>
      <c r="BI34" s="67">
        <f t="shared" ref="BI34:BI68" si="227">BG34*BF34</f>
        <v>0</v>
      </c>
      <c r="BJ34" s="88"/>
      <c r="BK34" s="89"/>
      <c r="BL34" s="65"/>
      <c r="BM34" s="66">
        <f t="shared" ref="BM34:BM68" si="228">BL34*BJ34</f>
        <v>0</v>
      </c>
      <c r="BN34" s="67">
        <f t="shared" ref="BN34:BN68" si="229">BL34*BK34</f>
        <v>0</v>
      </c>
      <c r="BO34" s="88"/>
      <c r="BP34" s="89"/>
      <c r="BQ34" s="65"/>
      <c r="BR34" s="66">
        <f t="shared" ref="BR34:BR68" si="230">BQ34*BO34</f>
        <v>0</v>
      </c>
      <c r="BS34" s="67">
        <f t="shared" ref="BS34:BS68" si="231">BQ34*BP34</f>
        <v>0</v>
      </c>
      <c r="BT34" s="88"/>
      <c r="BU34" s="89"/>
      <c r="BV34" s="65"/>
      <c r="BW34" s="66">
        <f t="shared" ref="BW34:BW68" si="232">BV34*BT34</f>
        <v>0</v>
      </c>
      <c r="BX34" s="67">
        <f t="shared" ref="BX34:BX68" si="233">BV34*BU34</f>
        <v>0</v>
      </c>
      <c r="BY34" s="88"/>
      <c r="BZ34" s="89"/>
      <c r="CA34" s="65"/>
      <c r="CB34" s="66">
        <f t="shared" ref="CB34:CB68" si="234">CA34*BY34</f>
        <v>0</v>
      </c>
      <c r="CC34" s="67">
        <f t="shared" ref="CC34:CC68" si="235">CA34*BZ34</f>
        <v>0</v>
      </c>
      <c r="CD34" s="88"/>
      <c r="CE34" s="89"/>
      <c r="CF34" s="65"/>
      <c r="CG34" s="66">
        <f t="shared" ref="CG34:CG68" si="236">CF34*CD34</f>
        <v>0</v>
      </c>
      <c r="CH34" s="67">
        <f t="shared" ref="CH34:CH68" si="237">CF34*CE34</f>
        <v>0</v>
      </c>
      <c r="CI34" s="88"/>
      <c r="CJ34" s="89"/>
      <c r="CK34" s="65"/>
      <c r="CL34" s="66">
        <f t="shared" ref="CL34:CL68" si="238">CK34*CI34</f>
        <v>0</v>
      </c>
      <c r="CM34" s="67">
        <f t="shared" ref="CM34:CM68" si="239">CK34*CJ34</f>
        <v>0</v>
      </c>
      <c r="CN34" s="88"/>
      <c r="CO34" s="89"/>
      <c r="CP34" s="65"/>
      <c r="CQ34" s="66">
        <f t="shared" ref="CQ34:CQ68" si="240">CP34*CN34</f>
        <v>0</v>
      </c>
      <c r="CR34" s="67">
        <f t="shared" ref="CR34:CR68" si="241">CP34*CO34</f>
        <v>0</v>
      </c>
    </row>
    <row r="35" spans="1:96" ht="15.5" hidden="1" customHeight="1">
      <c r="A35" s="59">
        <f>SUMIF($I$5:$HI$5,"QTY*Equipment",$I35:$HI35)</f>
        <v>0</v>
      </c>
      <c r="B35" s="60">
        <f>SUMIF($I$5:$HI$5,"QTY*Install",$I35:$HI35)</f>
        <v>0</v>
      </c>
      <c r="C35" s="61"/>
      <c r="D35" s="62" t="s">
        <v>334</v>
      </c>
      <c r="E35" s="312" t="s">
        <v>1124</v>
      </c>
      <c r="F35" s="232"/>
      <c r="G35" s="88"/>
      <c r="H35" s="89"/>
      <c r="I35" s="65"/>
      <c r="J35" s="66">
        <f t="shared" si="206"/>
        <v>0</v>
      </c>
      <c r="K35" s="67">
        <f t="shared" si="207"/>
        <v>0</v>
      </c>
      <c r="L35" s="88"/>
      <c r="M35" s="89"/>
      <c r="N35" s="65"/>
      <c r="O35" s="66">
        <f t="shared" si="208"/>
        <v>0</v>
      </c>
      <c r="P35" s="67">
        <f t="shared" si="209"/>
        <v>0</v>
      </c>
      <c r="Q35" s="88"/>
      <c r="R35" s="89"/>
      <c r="S35" s="65"/>
      <c r="T35" s="66">
        <f t="shared" si="210"/>
        <v>0</v>
      </c>
      <c r="U35" s="67">
        <f t="shared" si="211"/>
        <v>0</v>
      </c>
      <c r="V35" s="88"/>
      <c r="W35" s="89"/>
      <c r="X35" s="65"/>
      <c r="Y35" s="66">
        <f t="shared" ref="Y35" si="242">X35*V35</f>
        <v>0</v>
      </c>
      <c r="Z35" s="67">
        <f t="shared" ref="Z35" si="243">X35*W35</f>
        <v>0</v>
      </c>
      <c r="AA35" s="88"/>
      <c r="AB35" s="89"/>
      <c r="AC35" s="65"/>
      <c r="AD35" s="66">
        <f t="shared" ref="AD35" si="244">AC35*AA35</f>
        <v>0</v>
      </c>
      <c r="AE35" s="67">
        <f t="shared" ref="AE35" si="245">AC35*AB35</f>
        <v>0</v>
      </c>
      <c r="AF35" s="88"/>
      <c r="AG35" s="89"/>
      <c r="AH35" s="65"/>
      <c r="AI35" s="66">
        <f t="shared" ref="AI35" si="246">AH35*AF35</f>
        <v>0</v>
      </c>
      <c r="AJ35" s="67">
        <f t="shared" ref="AJ35" si="247">AH35*AG35</f>
        <v>0</v>
      </c>
      <c r="AK35" s="88"/>
      <c r="AL35" s="89"/>
      <c r="AM35" s="65"/>
      <c r="AN35" s="66">
        <f t="shared" ref="AN35" si="248">AM35*AK35</f>
        <v>0</v>
      </c>
      <c r="AO35" s="67">
        <f t="shared" ref="AO35" si="249">AM35*AL35</f>
        <v>0</v>
      </c>
      <c r="AP35" s="88"/>
      <c r="AQ35" s="89"/>
      <c r="AR35" s="65"/>
      <c r="AS35" s="66">
        <f t="shared" ref="AS35" si="250">AR35*AP35</f>
        <v>0</v>
      </c>
      <c r="AT35" s="67">
        <f t="shared" ref="AT35" si="251">AR35*AQ35</f>
        <v>0</v>
      </c>
      <c r="AU35" s="88"/>
      <c r="AV35" s="89"/>
      <c r="AW35" s="65"/>
      <c r="AX35" s="66">
        <f t="shared" ref="AX35" si="252">AW35*AU35</f>
        <v>0</v>
      </c>
      <c r="AY35" s="67">
        <f t="shared" ref="AY35" si="253">AW35*AV35</f>
        <v>0</v>
      </c>
      <c r="AZ35" s="88"/>
      <c r="BA35" s="89"/>
      <c r="BB35" s="65"/>
      <c r="BC35" s="66">
        <f t="shared" ref="BC35" si="254">BB35*AZ35</f>
        <v>0</v>
      </c>
      <c r="BD35" s="67">
        <f t="shared" ref="BD35" si="255">BB35*BA35</f>
        <v>0</v>
      </c>
      <c r="BE35" s="88"/>
      <c r="BF35" s="89"/>
      <c r="BG35" s="65"/>
      <c r="BH35" s="66">
        <f t="shared" ref="BH35" si="256">BG35*BE35</f>
        <v>0</v>
      </c>
      <c r="BI35" s="67">
        <f t="shared" ref="BI35" si="257">BG35*BF35</f>
        <v>0</v>
      </c>
      <c r="BJ35" s="88"/>
      <c r="BK35" s="89"/>
      <c r="BL35" s="65"/>
      <c r="BM35" s="66">
        <f t="shared" ref="BM35" si="258">BL35*BJ35</f>
        <v>0</v>
      </c>
      <c r="BN35" s="67">
        <f t="shared" ref="BN35" si="259">BL35*BK35</f>
        <v>0</v>
      </c>
      <c r="BO35" s="88"/>
      <c r="BP35" s="89"/>
      <c r="BQ35" s="65"/>
      <c r="BR35" s="66">
        <f t="shared" ref="BR35" si="260">BQ35*BO35</f>
        <v>0</v>
      </c>
      <c r="BS35" s="67">
        <f t="shared" ref="BS35" si="261">BQ35*BP35</f>
        <v>0</v>
      </c>
      <c r="BT35" s="88"/>
      <c r="BU35" s="89"/>
      <c r="BV35" s="65"/>
      <c r="BW35" s="66">
        <f t="shared" ref="BW35" si="262">BV35*BT35</f>
        <v>0</v>
      </c>
      <c r="BX35" s="67">
        <f t="shared" ref="BX35" si="263">BV35*BU35</f>
        <v>0</v>
      </c>
      <c r="BY35" s="88"/>
      <c r="BZ35" s="89"/>
      <c r="CA35" s="65"/>
      <c r="CB35" s="66">
        <f t="shared" ref="CB35" si="264">CA35*BY35</f>
        <v>0</v>
      </c>
      <c r="CC35" s="67">
        <f t="shared" ref="CC35" si="265">CA35*BZ35</f>
        <v>0</v>
      </c>
      <c r="CD35" s="88"/>
      <c r="CE35" s="89"/>
      <c r="CF35" s="65"/>
      <c r="CG35" s="66">
        <f t="shared" ref="CG35" si="266">CF35*CD35</f>
        <v>0</v>
      </c>
      <c r="CH35" s="67">
        <f t="shared" ref="CH35" si="267">CF35*CE35</f>
        <v>0</v>
      </c>
      <c r="CI35" s="88"/>
      <c r="CJ35" s="89"/>
      <c r="CK35" s="65"/>
      <c r="CL35" s="66">
        <f t="shared" ref="CL35" si="268">CK35*CI35</f>
        <v>0</v>
      </c>
      <c r="CM35" s="67">
        <f t="shared" ref="CM35" si="269">CK35*CJ35</f>
        <v>0</v>
      </c>
      <c r="CN35" s="88"/>
      <c r="CO35" s="89"/>
      <c r="CP35" s="65"/>
      <c r="CQ35" s="66">
        <f t="shared" ref="CQ35" si="270">CP35*CN35</f>
        <v>0</v>
      </c>
      <c r="CR35" s="67">
        <f t="shared" ref="CR35" si="271">CP35*CO35</f>
        <v>0</v>
      </c>
    </row>
    <row r="36" spans="1:96" ht="15.5" hidden="1" customHeight="1">
      <c r="A36" s="59">
        <f>SUMIF($I$5:$HI$5,"QTY*Equipment",$I36:$HI36)</f>
        <v>0</v>
      </c>
      <c r="B36" s="60">
        <f>SUMIF($I$5:$HI$5,"QTY*Install",$I36:$HI36)</f>
        <v>0</v>
      </c>
      <c r="C36" s="61"/>
      <c r="D36" s="62" t="s">
        <v>335</v>
      </c>
      <c r="E36" s="248" t="s">
        <v>1125</v>
      </c>
      <c r="F36" s="232"/>
      <c r="G36" s="88"/>
      <c r="H36" s="89"/>
      <c r="I36" s="65"/>
      <c r="J36" s="66">
        <f t="shared" si="206"/>
        <v>0</v>
      </c>
      <c r="K36" s="67">
        <f t="shared" si="207"/>
        <v>0</v>
      </c>
      <c r="L36" s="88"/>
      <c r="M36" s="89"/>
      <c r="N36" s="65"/>
      <c r="O36" s="66">
        <f t="shared" si="208"/>
        <v>0</v>
      </c>
      <c r="P36" s="67">
        <f t="shared" si="209"/>
        <v>0</v>
      </c>
      <c r="Q36" s="88"/>
      <c r="R36" s="89"/>
      <c r="S36" s="65"/>
      <c r="T36" s="66">
        <f t="shared" si="210"/>
        <v>0</v>
      </c>
      <c r="U36" s="67">
        <f t="shared" si="211"/>
        <v>0</v>
      </c>
      <c r="V36" s="88"/>
      <c r="W36" s="89"/>
      <c r="X36" s="65"/>
      <c r="Y36" s="66">
        <f t="shared" ref="Y36" si="272">X36*V36</f>
        <v>0</v>
      </c>
      <c r="Z36" s="67">
        <f t="shared" ref="Z36" si="273">X36*W36</f>
        <v>0</v>
      </c>
      <c r="AA36" s="88"/>
      <c r="AB36" s="89"/>
      <c r="AC36" s="65"/>
      <c r="AD36" s="66">
        <f t="shared" ref="AD36" si="274">AC36*AA36</f>
        <v>0</v>
      </c>
      <c r="AE36" s="67">
        <f t="shared" ref="AE36" si="275">AC36*AB36</f>
        <v>0</v>
      </c>
      <c r="AF36" s="88"/>
      <c r="AG36" s="89"/>
      <c r="AH36" s="65"/>
      <c r="AI36" s="66">
        <f t="shared" ref="AI36" si="276">AH36*AF36</f>
        <v>0</v>
      </c>
      <c r="AJ36" s="67">
        <f t="shared" ref="AJ36" si="277">AH36*AG36</f>
        <v>0</v>
      </c>
      <c r="AK36" s="88"/>
      <c r="AL36" s="89"/>
      <c r="AM36" s="65"/>
      <c r="AN36" s="66">
        <f t="shared" ref="AN36" si="278">AM36*AK36</f>
        <v>0</v>
      </c>
      <c r="AO36" s="67">
        <f t="shared" ref="AO36" si="279">AM36*AL36</f>
        <v>0</v>
      </c>
      <c r="AP36" s="88"/>
      <c r="AQ36" s="89"/>
      <c r="AR36" s="65"/>
      <c r="AS36" s="66">
        <f t="shared" ref="AS36" si="280">AR36*AP36</f>
        <v>0</v>
      </c>
      <c r="AT36" s="67">
        <f t="shared" ref="AT36" si="281">AR36*AQ36</f>
        <v>0</v>
      </c>
      <c r="AU36" s="88"/>
      <c r="AV36" s="89"/>
      <c r="AW36" s="65"/>
      <c r="AX36" s="66">
        <f t="shared" ref="AX36" si="282">AW36*AU36</f>
        <v>0</v>
      </c>
      <c r="AY36" s="67">
        <f t="shared" ref="AY36" si="283">AW36*AV36</f>
        <v>0</v>
      </c>
      <c r="AZ36" s="88"/>
      <c r="BA36" s="89"/>
      <c r="BB36" s="65"/>
      <c r="BC36" s="66">
        <f t="shared" ref="BC36" si="284">BB36*AZ36</f>
        <v>0</v>
      </c>
      <c r="BD36" s="67">
        <f t="shared" ref="BD36" si="285">BB36*BA36</f>
        <v>0</v>
      </c>
      <c r="BE36" s="88"/>
      <c r="BF36" s="89"/>
      <c r="BG36" s="65"/>
      <c r="BH36" s="66">
        <f t="shared" ref="BH36" si="286">BG36*BE36</f>
        <v>0</v>
      </c>
      <c r="BI36" s="67">
        <f t="shared" ref="BI36" si="287">BG36*BF36</f>
        <v>0</v>
      </c>
      <c r="BJ36" s="88"/>
      <c r="BK36" s="89"/>
      <c r="BL36" s="65"/>
      <c r="BM36" s="66">
        <f t="shared" ref="BM36" si="288">BL36*BJ36</f>
        <v>0</v>
      </c>
      <c r="BN36" s="67">
        <f t="shared" ref="BN36" si="289">BL36*BK36</f>
        <v>0</v>
      </c>
      <c r="BO36" s="88"/>
      <c r="BP36" s="89"/>
      <c r="BQ36" s="65"/>
      <c r="BR36" s="66">
        <f t="shared" ref="BR36" si="290">BQ36*BO36</f>
        <v>0</v>
      </c>
      <c r="BS36" s="67">
        <f t="shared" ref="BS36" si="291">BQ36*BP36</f>
        <v>0</v>
      </c>
      <c r="BT36" s="88"/>
      <c r="BU36" s="89"/>
      <c r="BV36" s="65"/>
      <c r="BW36" s="66">
        <f t="shared" ref="BW36" si="292">BV36*BT36</f>
        <v>0</v>
      </c>
      <c r="BX36" s="67">
        <f t="shared" ref="BX36" si="293">BV36*BU36</f>
        <v>0</v>
      </c>
      <c r="BY36" s="88"/>
      <c r="BZ36" s="89"/>
      <c r="CA36" s="65"/>
      <c r="CB36" s="66">
        <f t="shared" ref="CB36" si="294">CA36*BY36</f>
        <v>0</v>
      </c>
      <c r="CC36" s="67">
        <f t="shared" ref="CC36" si="295">CA36*BZ36</f>
        <v>0</v>
      </c>
      <c r="CD36" s="88"/>
      <c r="CE36" s="89"/>
      <c r="CF36" s="65"/>
      <c r="CG36" s="66">
        <f t="shared" ref="CG36" si="296">CF36*CD36</f>
        <v>0</v>
      </c>
      <c r="CH36" s="67">
        <f t="shared" ref="CH36" si="297">CF36*CE36</f>
        <v>0</v>
      </c>
      <c r="CI36" s="88"/>
      <c r="CJ36" s="89"/>
      <c r="CK36" s="65"/>
      <c r="CL36" s="66">
        <f t="shared" ref="CL36" si="298">CK36*CI36</f>
        <v>0</v>
      </c>
      <c r="CM36" s="67">
        <f t="shared" ref="CM36" si="299">CK36*CJ36</f>
        <v>0</v>
      </c>
      <c r="CN36" s="88"/>
      <c r="CO36" s="89"/>
      <c r="CP36" s="65"/>
      <c r="CQ36" s="66">
        <f t="shared" ref="CQ36" si="300">CP36*CN36</f>
        <v>0</v>
      </c>
      <c r="CR36" s="67">
        <f t="shared" ref="CR36" si="301">CP36*CO36</f>
        <v>0</v>
      </c>
    </row>
    <row r="37" spans="1:96" ht="15.5" hidden="1" customHeight="1">
      <c r="A37" s="59">
        <f>SUMIF($I$5:$HI$5,"QTY*Equipment",$I37:$HI37)</f>
        <v>0</v>
      </c>
      <c r="B37" s="60">
        <f>SUMIF($I$5:$HI$5,"QTY*Install",$I37:$HI37)</f>
        <v>0</v>
      </c>
      <c r="C37" s="61"/>
      <c r="D37" s="62" t="s">
        <v>336</v>
      </c>
      <c r="E37" s="248" t="s">
        <v>1126</v>
      </c>
      <c r="F37" s="232"/>
      <c r="G37" s="88"/>
      <c r="H37" s="89"/>
      <c r="I37" s="65"/>
      <c r="J37" s="66">
        <f t="shared" si="206"/>
        <v>0</v>
      </c>
      <c r="K37" s="67">
        <f t="shared" si="207"/>
        <v>0</v>
      </c>
      <c r="L37" s="88"/>
      <c r="M37" s="89"/>
      <c r="N37" s="65"/>
      <c r="O37" s="66">
        <f t="shared" si="208"/>
        <v>0</v>
      </c>
      <c r="P37" s="67">
        <f t="shared" si="209"/>
        <v>0</v>
      </c>
      <c r="Q37" s="88"/>
      <c r="R37" s="89"/>
      <c r="S37" s="65"/>
      <c r="T37" s="66">
        <f t="shared" si="210"/>
        <v>0</v>
      </c>
      <c r="U37" s="67">
        <f t="shared" si="211"/>
        <v>0</v>
      </c>
      <c r="V37" s="88"/>
      <c r="W37" s="89"/>
      <c r="X37" s="65"/>
      <c r="Y37" s="66">
        <f t="shared" ref="Y37" si="302">X37*V37</f>
        <v>0</v>
      </c>
      <c r="Z37" s="67">
        <f t="shared" ref="Z37" si="303">X37*W37</f>
        <v>0</v>
      </c>
      <c r="AA37" s="88"/>
      <c r="AB37" s="89"/>
      <c r="AC37" s="65"/>
      <c r="AD37" s="66">
        <f t="shared" ref="AD37" si="304">AC37*AA37</f>
        <v>0</v>
      </c>
      <c r="AE37" s="67">
        <f t="shared" ref="AE37" si="305">AC37*AB37</f>
        <v>0</v>
      </c>
      <c r="AF37" s="88"/>
      <c r="AG37" s="89"/>
      <c r="AH37" s="65"/>
      <c r="AI37" s="66">
        <f t="shared" ref="AI37" si="306">AH37*AF37</f>
        <v>0</v>
      </c>
      <c r="AJ37" s="67">
        <f t="shared" ref="AJ37" si="307">AH37*AG37</f>
        <v>0</v>
      </c>
      <c r="AK37" s="88"/>
      <c r="AL37" s="89"/>
      <c r="AM37" s="65"/>
      <c r="AN37" s="66">
        <f t="shared" ref="AN37" si="308">AM37*AK37</f>
        <v>0</v>
      </c>
      <c r="AO37" s="67">
        <f t="shared" ref="AO37" si="309">AM37*AL37</f>
        <v>0</v>
      </c>
      <c r="AP37" s="88"/>
      <c r="AQ37" s="89"/>
      <c r="AR37" s="65"/>
      <c r="AS37" s="66">
        <f t="shared" ref="AS37" si="310">AR37*AP37</f>
        <v>0</v>
      </c>
      <c r="AT37" s="67">
        <f t="shared" ref="AT37" si="311">AR37*AQ37</f>
        <v>0</v>
      </c>
      <c r="AU37" s="88"/>
      <c r="AV37" s="89"/>
      <c r="AW37" s="65"/>
      <c r="AX37" s="66">
        <f t="shared" ref="AX37" si="312">AW37*AU37</f>
        <v>0</v>
      </c>
      <c r="AY37" s="67">
        <f t="shared" ref="AY37" si="313">AW37*AV37</f>
        <v>0</v>
      </c>
      <c r="AZ37" s="88"/>
      <c r="BA37" s="89"/>
      <c r="BB37" s="65"/>
      <c r="BC37" s="66">
        <f t="shared" ref="BC37" si="314">BB37*AZ37</f>
        <v>0</v>
      </c>
      <c r="BD37" s="67">
        <f t="shared" ref="BD37" si="315">BB37*BA37</f>
        <v>0</v>
      </c>
      <c r="BE37" s="88"/>
      <c r="BF37" s="89"/>
      <c r="BG37" s="65"/>
      <c r="BH37" s="66">
        <f t="shared" ref="BH37" si="316">BG37*BE37</f>
        <v>0</v>
      </c>
      <c r="BI37" s="67">
        <f t="shared" ref="BI37" si="317">BG37*BF37</f>
        <v>0</v>
      </c>
      <c r="BJ37" s="88"/>
      <c r="BK37" s="89"/>
      <c r="BL37" s="65"/>
      <c r="BM37" s="66">
        <f t="shared" ref="BM37" si="318">BL37*BJ37</f>
        <v>0</v>
      </c>
      <c r="BN37" s="67">
        <f t="shared" ref="BN37" si="319">BL37*BK37</f>
        <v>0</v>
      </c>
      <c r="BO37" s="88"/>
      <c r="BP37" s="89"/>
      <c r="BQ37" s="65"/>
      <c r="BR37" s="66">
        <f t="shared" ref="BR37" si="320">BQ37*BO37</f>
        <v>0</v>
      </c>
      <c r="BS37" s="67">
        <f t="shared" ref="BS37" si="321">BQ37*BP37</f>
        <v>0</v>
      </c>
      <c r="BT37" s="88"/>
      <c r="BU37" s="89"/>
      <c r="BV37" s="65"/>
      <c r="BW37" s="66">
        <f t="shared" ref="BW37" si="322">BV37*BT37</f>
        <v>0</v>
      </c>
      <c r="BX37" s="67">
        <f t="shared" ref="BX37" si="323">BV37*BU37</f>
        <v>0</v>
      </c>
      <c r="BY37" s="88"/>
      <c r="BZ37" s="89"/>
      <c r="CA37" s="65"/>
      <c r="CB37" s="66">
        <f t="shared" ref="CB37" si="324">CA37*BY37</f>
        <v>0</v>
      </c>
      <c r="CC37" s="67">
        <f t="shared" ref="CC37" si="325">CA37*BZ37</f>
        <v>0</v>
      </c>
      <c r="CD37" s="88"/>
      <c r="CE37" s="89"/>
      <c r="CF37" s="65"/>
      <c r="CG37" s="66">
        <f t="shared" ref="CG37" si="326">CF37*CD37</f>
        <v>0</v>
      </c>
      <c r="CH37" s="67">
        <f t="shared" ref="CH37" si="327">CF37*CE37</f>
        <v>0</v>
      </c>
      <c r="CI37" s="88"/>
      <c r="CJ37" s="89"/>
      <c r="CK37" s="65"/>
      <c r="CL37" s="66">
        <f t="shared" ref="CL37" si="328">CK37*CI37</f>
        <v>0</v>
      </c>
      <c r="CM37" s="67">
        <f t="shared" ref="CM37" si="329">CK37*CJ37</f>
        <v>0</v>
      </c>
      <c r="CN37" s="88"/>
      <c r="CO37" s="89"/>
      <c r="CP37" s="65"/>
      <c r="CQ37" s="66">
        <f t="shared" ref="CQ37" si="330">CP37*CN37</f>
        <v>0</v>
      </c>
      <c r="CR37" s="67">
        <f t="shared" ref="CR37" si="331">CP37*CO37</f>
        <v>0</v>
      </c>
    </row>
    <row r="38" spans="1:96" ht="15.5" customHeight="1">
      <c r="A38" s="59">
        <f>SUMIF($I$5:$HI$5,"QTY*Equipment",$I38:$HI38)</f>
        <v>0</v>
      </c>
      <c r="B38" s="60">
        <f>SUMIF($I$5:$HI$5,"QTY*Install",$I38:$HI38)</f>
        <v>0</v>
      </c>
      <c r="C38" s="61"/>
      <c r="D38" s="62" t="s">
        <v>337</v>
      </c>
      <c r="E38" s="312" t="s">
        <v>1127</v>
      </c>
      <c r="F38" s="232"/>
      <c r="G38" s="88"/>
      <c r="H38" s="89"/>
      <c r="I38" s="65"/>
      <c r="J38" s="66">
        <f t="shared" si="206"/>
        <v>0</v>
      </c>
      <c r="K38" s="67">
        <f t="shared" si="207"/>
        <v>0</v>
      </c>
      <c r="L38" s="88"/>
      <c r="M38" s="89"/>
      <c r="N38" s="65"/>
      <c r="O38" s="66">
        <f t="shared" si="208"/>
        <v>0</v>
      </c>
      <c r="P38" s="67">
        <f t="shared" si="209"/>
        <v>0</v>
      </c>
      <c r="Q38" s="88"/>
      <c r="R38" s="89"/>
      <c r="S38" s="65"/>
      <c r="T38" s="66">
        <f t="shared" si="210"/>
        <v>0</v>
      </c>
      <c r="U38" s="67">
        <f t="shared" si="211"/>
        <v>0</v>
      </c>
      <c r="V38" s="88"/>
      <c r="W38" s="89"/>
      <c r="X38" s="65"/>
      <c r="Y38" s="66">
        <f t="shared" si="212"/>
        <v>0</v>
      </c>
      <c r="Z38" s="67">
        <f t="shared" si="213"/>
        <v>0</v>
      </c>
      <c r="AA38" s="88"/>
      <c r="AB38" s="89"/>
      <c r="AC38" s="65"/>
      <c r="AD38" s="66">
        <f t="shared" si="214"/>
        <v>0</v>
      </c>
      <c r="AE38" s="67">
        <f t="shared" si="215"/>
        <v>0</v>
      </c>
      <c r="AF38" s="88"/>
      <c r="AG38" s="89"/>
      <c r="AH38" s="65"/>
      <c r="AI38" s="66">
        <f t="shared" si="216"/>
        <v>0</v>
      </c>
      <c r="AJ38" s="67">
        <f t="shared" si="217"/>
        <v>0</v>
      </c>
      <c r="AK38" s="88"/>
      <c r="AL38" s="89"/>
      <c r="AM38" s="65"/>
      <c r="AN38" s="66">
        <f t="shared" si="218"/>
        <v>0</v>
      </c>
      <c r="AO38" s="67">
        <f t="shared" si="219"/>
        <v>0</v>
      </c>
      <c r="AP38" s="88"/>
      <c r="AQ38" s="89"/>
      <c r="AR38" s="65"/>
      <c r="AS38" s="66">
        <f t="shared" si="220"/>
        <v>0</v>
      </c>
      <c r="AT38" s="67">
        <f t="shared" si="221"/>
        <v>0</v>
      </c>
      <c r="AU38" s="88"/>
      <c r="AV38" s="89"/>
      <c r="AW38" s="65"/>
      <c r="AX38" s="66">
        <f t="shared" si="222"/>
        <v>0</v>
      </c>
      <c r="AY38" s="67">
        <f t="shared" si="223"/>
        <v>0</v>
      </c>
      <c r="AZ38" s="88"/>
      <c r="BA38" s="89"/>
      <c r="BB38" s="65"/>
      <c r="BC38" s="66">
        <f t="shared" si="224"/>
        <v>0</v>
      </c>
      <c r="BD38" s="67">
        <f t="shared" si="225"/>
        <v>0</v>
      </c>
      <c r="BE38" s="88"/>
      <c r="BF38" s="89"/>
      <c r="BG38" s="65"/>
      <c r="BH38" s="66">
        <f t="shared" si="226"/>
        <v>0</v>
      </c>
      <c r="BI38" s="67">
        <f t="shared" si="227"/>
        <v>0</v>
      </c>
      <c r="BJ38" s="88"/>
      <c r="BK38" s="89"/>
      <c r="BL38" s="65"/>
      <c r="BM38" s="66">
        <f t="shared" si="228"/>
        <v>0</v>
      </c>
      <c r="BN38" s="67">
        <f t="shared" si="229"/>
        <v>0</v>
      </c>
      <c r="BO38" s="88"/>
      <c r="BP38" s="89"/>
      <c r="BQ38" s="65"/>
      <c r="BR38" s="66">
        <f t="shared" si="230"/>
        <v>0</v>
      </c>
      <c r="BS38" s="67">
        <f t="shared" si="231"/>
        <v>0</v>
      </c>
      <c r="BT38" s="88"/>
      <c r="BU38" s="89"/>
      <c r="BV38" s="65"/>
      <c r="BW38" s="66">
        <f t="shared" si="232"/>
        <v>0</v>
      </c>
      <c r="BX38" s="67">
        <f t="shared" si="233"/>
        <v>0</v>
      </c>
      <c r="BY38" s="88"/>
      <c r="BZ38" s="89"/>
      <c r="CA38" s="65"/>
      <c r="CB38" s="66">
        <f t="shared" si="234"/>
        <v>0</v>
      </c>
      <c r="CC38" s="67">
        <f t="shared" si="235"/>
        <v>0</v>
      </c>
      <c r="CD38" s="88"/>
      <c r="CE38" s="89"/>
      <c r="CF38" s="65"/>
      <c r="CG38" s="66">
        <f t="shared" si="236"/>
        <v>0</v>
      </c>
      <c r="CH38" s="67">
        <f t="shared" si="237"/>
        <v>0</v>
      </c>
      <c r="CI38" s="88"/>
      <c r="CJ38" s="89"/>
      <c r="CK38" s="65"/>
      <c r="CL38" s="66">
        <f t="shared" si="238"/>
        <v>0</v>
      </c>
      <c r="CM38" s="67">
        <f t="shared" si="239"/>
        <v>0</v>
      </c>
      <c r="CN38" s="88"/>
      <c r="CO38" s="89"/>
      <c r="CP38" s="65"/>
      <c r="CQ38" s="66">
        <f t="shared" si="240"/>
        <v>0</v>
      </c>
      <c r="CR38" s="67">
        <f t="shared" si="241"/>
        <v>0</v>
      </c>
    </row>
    <row r="39" spans="1:96" ht="15.5" customHeight="1">
      <c r="A39" s="59">
        <f>SUMIF($I$5:$HI$5,"QTY*Equipment",$I39:$HI39)</f>
        <v>0</v>
      </c>
      <c r="B39" s="60">
        <f>SUMIF($I$5:$HI$5,"QTY*Install",$I39:$HI39)</f>
        <v>0</v>
      </c>
      <c r="C39" s="61"/>
      <c r="D39" s="62" t="s">
        <v>338</v>
      </c>
      <c r="E39" s="312" t="s">
        <v>1128</v>
      </c>
      <c r="F39" s="232"/>
      <c r="G39" s="88"/>
      <c r="H39" s="89"/>
      <c r="I39" s="65"/>
      <c r="J39" s="66">
        <f t="shared" si="206"/>
        <v>0</v>
      </c>
      <c r="K39" s="67">
        <f t="shared" si="207"/>
        <v>0</v>
      </c>
      <c r="L39" s="88"/>
      <c r="M39" s="89"/>
      <c r="N39" s="65"/>
      <c r="O39" s="66">
        <f t="shared" si="208"/>
        <v>0</v>
      </c>
      <c r="P39" s="67">
        <f t="shared" si="209"/>
        <v>0</v>
      </c>
      <c r="Q39" s="88"/>
      <c r="R39" s="89"/>
      <c r="S39" s="65"/>
      <c r="T39" s="66">
        <f t="shared" si="210"/>
        <v>0</v>
      </c>
      <c r="U39" s="67">
        <f t="shared" si="211"/>
        <v>0</v>
      </c>
      <c r="V39" s="88"/>
      <c r="W39" s="89"/>
      <c r="X39" s="65"/>
      <c r="Y39" s="66">
        <f t="shared" si="212"/>
        <v>0</v>
      </c>
      <c r="Z39" s="67">
        <f t="shared" si="213"/>
        <v>0</v>
      </c>
      <c r="AA39" s="88"/>
      <c r="AB39" s="89"/>
      <c r="AC39" s="65"/>
      <c r="AD39" s="66">
        <f t="shared" si="214"/>
        <v>0</v>
      </c>
      <c r="AE39" s="67">
        <f t="shared" si="215"/>
        <v>0</v>
      </c>
      <c r="AF39" s="88"/>
      <c r="AG39" s="89"/>
      <c r="AH39" s="65"/>
      <c r="AI39" s="66">
        <f t="shared" si="216"/>
        <v>0</v>
      </c>
      <c r="AJ39" s="67">
        <f t="shared" si="217"/>
        <v>0</v>
      </c>
      <c r="AK39" s="88"/>
      <c r="AL39" s="89"/>
      <c r="AM39" s="65"/>
      <c r="AN39" s="66">
        <f t="shared" si="218"/>
        <v>0</v>
      </c>
      <c r="AO39" s="67">
        <f t="shared" si="219"/>
        <v>0</v>
      </c>
      <c r="AP39" s="88"/>
      <c r="AQ39" s="89"/>
      <c r="AR39" s="65"/>
      <c r="AS39" s="66">
        <f t="shared" si="220"/>
        <v>0</v>
      </c>
      <c r="AT39" s="67">
        <f t="shared" si="221"/>
        <v>0</v>
      </c>
      <c r="AU39" s="88"/>
      <c r="AV39" s="89"/>
      <c r="AW39" s="65"/>
      <c r="AX39" s="66">
        <f t="shared" si="222"/>
        <v>0</v>
      </c>
      <c r="AY39" s="67">
        <f t="shared" si="223"/>
        <v>0</v>
      </c>
      <c r="AZ39" s="88"/>
      <c r="BA39" s="89"/>
      <c r="BB39" s="65"/>
      <c r="BC39" s="66">
        <f t="shared" si="224"/>
        <v>0</v>
      </c>
      <c r="BD39" s="67">
        <f t="shared" si="225"/>
        <v>0</v>
      </c>
      <c r="BE39" s="88"/>
      <c r="BF39" s="89"/>
      <c r="BG39" s="65"/>
      <c r="BH39" s="66">
        <f t="shared" si="226"/>
        <v>0</v>
      </c>
      <c r="BI39" s="67">
        <f t="shared" si="227"/>
        <v>0</v>
      </c>
      <c r="BJ39" s="88"/>
      <c r="BK39" s="89"/>
      <c r="BL39" s="65"/>
      <c r="BM39" s="66">
        <f t="shared" si="228"/>
        <v>0</v>
      </c>
      <c r="BN39" s="67">
        <f t="shared" si="229"/>
        <v>0</v>
      </c>
      <c r="BO39" s="88"/>
      <c r="BP39" s="89"/>
      <c r="BQ39" s="65"/>
      <c r="BR39" s="66">
        <f t="shared" si="230"/>
        <v>0</v>
      </c>
      <c r="BS39" s="67">
        <f t="shared" si="231"/>
        <v>0</v>
      </c>
      <c r="BT39" s="88"/>
      <c r="BU39" s="89"/>
      <c r="BV39" s="65"/>
      <c r="BW39" s="66">
        <f t="shared" si="232"/>
        <v>0</v>
      </c>
      <c r="BX39" s="67">
        <f t="shared" si="233"/>
        <v>0</v>
      </c>
      <c r="BY39" s="88"/>
      <c r="BZ39" s="89"/>
      <c r="CA39" s="65"/>
      <c r="CB39" s="66">
        <f t="shared" si="234"/>
        <v>0</v>
      </c>
      <c r="CC39" s="67">
        <f t="shared" si="235"/>
        <v>0</v>
      </c>
      <c r="CD39" s="88"/>
      <c r="CE39" s="89"/>
      <c r="CF39" s="65"/>
      <c r="CG39" s="66">
        <f t="shared" si="236"/>
        <v>0</v>
      </c>
      <c r="CH39" s="67">
        <f t="shared" si="237"/>
        <v>0</v>
      </c>
      <c r="CI39" s="88"/>
      <c r="CJ39" s="89"/>
      <c r="CK39" s="65"/>
      <c r="CL39" s="66">
        <f t="shared" si="238"/>
        <v>0</v>
      </c>
      <c r="CM39" s="67">
        <f t="shared" si="239"/>
        <v>0</v>
      </c>
      <c r="CN39" s="88"/>
      <c r="CO39" s="89"/>
      <c r="CP39" s="65"/>
      <c r="CQ39" s="66">
        <f t="shared" si="240"/>
        <v>0</v>
      </c>
      <c r="CR39" s="67">
        <f t="shared" si="241"/>
        <v>0</v>
      </c>
    </row>
    <row r="40" spans="1:96" ht="15.5" customHeight="1">
      <c r="A40" s="59">
        <f>SUMIF($I$5:$HI$5,"QTY*Equipment",$I40:$HI40)</f>
        <v>0</v>
      </c>
      <c r="B40" s="60">
        <f>SUMIF($I$5:$HI$5,"QTY*Install",$I40:$HI40)</f>
        <v>0</v>
      </c>
      <c r="C40" s="61"/>
      <c r="D40" s="62" t="s">
        <v>339</v>
      </c>
      <c r="E40" s="68"/>
      <c r="F40" s="232"/>
      <c r="G40" s="88"/>
      <c r="H40" s="89"/>
      <c r="I40" s="65"/>
      <c r="J40" s="66">
        <f t="shared" si="206"/>
        <v>0</v>
      </c>
      <c r="K40" s="67">
        <f t="shared" si="207"/>
        <v>0</v>
      </c>
      <c r="L40" s="88"/>
      <c r="M40" s="89"/>
      <c r="N40" s="65"/>
      <c r="O40" s="66">
        <f t="shared" si="208"/>
        <v>0</v>
      </c>
      <c r="P40" s="67">
        <f t="shared" si="209"/>
        <v>0</v>
      </c>
      <c r="Q40" s="88"/>
      <c r="R40" s="89"/>
      <c r="S40" s="65"/>
      <c r="T40" s="66">
        <f t="shared" si="210"/>
        <v>0</v>
      </c>
      <c r="U40" s="67">
        <f t="shared" si="211"/>
        <v>0</v>
      </c>
      <c r="V40" s="88"/>
      <c r="W40" s="89"/>
      <c r="X40" s="65"/>
      <c r="Y40" s="66">
        <f t="shared" ref="Y40:Y42" si="332">X40*V40</f>
        <v>0</v>
      </c>
      <c r="Z40" s="67">
        <f t="shared" ref="Z40:Z42" si="333">X40*W40</f>
        <v>0</v>
      </c>
      <c r="AA40" s="88"/>
      <c r="AB40" s="89"/>
      <c r="AC40" s="65"/>
      <c r="AD40" s="66">
        <f t="shared" ref="AD40:AD42" si="334">AC40*AA40</f>
        <v>0</v>
      </c>
      <c r="AE40" s="67">
        <f t="shared" ref="AE40:AE42" si="335">AC40*AB40</f>
        <v>0</v>
      </c>
      <c r="AF40" s="88"/>
      <c r="AG40" s="89"/>
      <c r="AH40" s="65"/>
      <c r="AI40" s="66">
        <f t="shared" ref="AI40:AI42" si="336">AH40*AF40</f>
        <v>0</v>
      </c>
      <c r="AJ40" s="67">
        <f t="shared" ref="AJ40:AJ42" si="337">AH40*AG40</f>
        <v>0</v>
      </c>
      <c r="AK40" s="88"/>
      <c r="AL40" s="89"/>
      <c r="AM40" s="65"/>
      <c r="AN40" s="66">
        <f t="shared" ref="AN40:AN42" si="338">AM40*AK40</f>
        <v>0</v>
      </c>
      <c r="AO40" s="67">
        <f t="shared" ref="AO40:AO42" si="339">AM40*AL40</f>
        <v>0</v>
      </c>
      <c r="AP40" s="88"/>
      <c r="AQ40" s="89"/>
      <c r="AR40" s="65"/>
      <c r="AS40" s="66">
        <f t="shared" ref="AS40:AS42" si="340">AR40*AP40</f>
        <v>0</v>
      </c>
      <c r="AT40" s="67">
        <f t="shared" ref="AT40:AT42" si="341">AR40*AQ40</f>
        <v>0</v>
      </c>
      <c r="AU40" s="88"/>
      <c r="AV40" s="89"/>
      <c r="AW40" s="65"/>
      <c r="AX40" s="66">
        <f t="shared" ref="AX40:AX42" si="342">AW40*AU40</f>
        <v>0</v>
      </c>
      <c r="AY40" s="67">
        <f t="shared" ref="AY40:AY42" si="343">AW40*AV40</f>
        <v>0</v>
      </c>
      <c r="AZ40" s="88"/>
      <c r="BA40" s="89"/>
      <c r="BB40" s="65"/>
      <c r="BC40" s="66">
        <f t="shared" ref="BC40:BC42" si="344">BB40*AZ40</f>
        <v>0</v>
      </c>
      <c r="BD40" s="67">
        <f t="shared" ref="BD40:BD42" si="345">BB40*BA40</f>
        <v>0</v>
      </c>
      <c r="BE40" s="88"/>
      <c r="BF40" s="89"/>
      <c r="BG40" s="65"/>
      <c r="BH40" s="66">
        <f t="shared" ref="BH40:BH42" si="346">BG40*BE40</f>
        <v>0</v>
      </c>
      <c r="BI40" s="67">
        <f t="shared" ref="BI40:BI42" si="347">BG40*BF40</f>
        <v>0</v>
      </c>
      <c r="BJ40" s="88"/>
      <c r="BK40" s="89"/>
      <c r="BL40" s="65"/>
      <c r="BM40" s="66">
        <f t="shared" ref="BM40:BM42" si="348">BL40*BJ40</f>
        <v>0</v>
      </c>
      <c r="BN40" s="67">
        <f t="shared" ref="BN40:BN42" si="349">BL40*BK40</f>
        <v>0</v>
      </c>
      <c r="BO40" s="88"/>
      <c r="BP40" s="89"/>
      <c r="BQ40" s="65"/>
      <c r="BR40" s="66">
        <f t="shared" ref="BR40:BR42" si="350">BQ40*BO40</f>
        <v>0</v>
      </c>
      <c r="BS40" s="67">
        <f t="shared" ref="BS40:BS42" si="351">BQ40*BP40</f>
        <v>0</v>
      </c>
      <c r="BT40" s="88"/>
      <c r="BU40" s="89"/>
      <c r="BV40" s="65"/>
      <c r="BW40" s="66">
        <f t="shared" ref="BW40:BW42" si="352">BV40*BT40</f>
        <v>0</v>
      </c>
      <c r="BX40" s="67">
        <f t="shared" ref="BX40:BX42" si="353">BV40*BU40</f>
        <v>0</v>
      </c>
      <c r="BY40" s="88"/>
      <c r="BZ40" s="89"/>
      <c r="CA40" s="65"/>
      <c r="CB40" s="66">
        <f t="shared" ref="CB40:CB42" si="354">CA40*BY40</f>
        <v>0</v>
      </c>
      <c r="CC40" s="67">
        <f t="shared" ref="CC40:CC42" si="355">CA40*BZ40</f>
        <v>0</v>
      </c>
      <c r="CD40" s="88"/>
      <c r="CE40" s="89"/>
      <c r="CF40" s="65"/>
      <c r="CG40" s="66">
        <f t="shared" ref="CG40:CG42" si="356">CF40*CD40</f>
        <v>0</v>
      </c>
      <c r="CH40" s="67">
        <f t="shared" ref="CH40:CH42" si="357">CF40*CE40</f>
        <v>0</v>
      </c>
      <c r="CI40" s="88"/>
      <c r="CJ40" s="89"/>
      <c r="CK40" s="65"/>
      <c r="CL40" s="66">
        <f t="shared" ref="CL40:CL42" si="358">CK40*CI40</f>
        <v>0</v>
      </c>
      <c r="CM40" s="67">
        <f t="shared" ref="CM40:CM42" si="359">CK40*CJ40</f>
        <v>0</v>
      </c>
      <c r="CN40" s="88"/>
      <c r="CO40" s="89"/>
      <c r="CP40" s="65"/>
      <c r="CQ40" s="66">
        <f t="shared" ref="CQ40:CQ42" si="360">CP40*CN40</f>
        <v>0</v>
      </c>
      <c r="CR40" s="67">
        <f t="shared" ref="CR40:CR42" si="361">CP40*CO40</f>
        <v>0</v>
      </c>
    </row>
    <row r="41" spans="1:96" ht="15.5" customHeight="1">
      <c r="A41" s="59">
        <f>SUMIF($I$5:$HI$5,"QTY*Equipment",$I41:$HI41)</f>
        <v>0</v>
      </c>
      <c r="B41" s="60">
        <f>SUMIF($I$5:$HI$5,"QTY*Install",$I41:$HI41)</f>
        <v>0</v>
      </c>
      <c r="C41" s="61"/>
      <c r="D41" s="62" t="s">
        <v>340</v>
      </c>
      <c r="E41" s="68"/>
      <c r="F41" s="232"/>
      <c r="G41" s="88"/>
      <c r="H41" s="89"/>
      <c r="I41" s="65"/>
      <c r="J41" s="66">
        <f t="shared" si="206"/>
        <v>0</v>
      </c>
      <c r="K41" s="67">
        <f t="shared" si="207"/>
        <v>0</v>
      </c>
      <c r="L41" s="88"/>
      <c r="M41" s="89"/>
      <c r="N41" s="65"/>
      <c r="O41" s="66">
        <f t="shared" si="208"/>
        <v>0</v>
      </c>
      <c r="P41" s="67">
        <f t="shared" si="209"/>
        <v>0</v>
      </c>
      <c r="Q41" s="88"/>
      <c r="R41" s="89"/>
      <c r="S41" s="65"/>
      <c r="T41" s="66">
        <f t="shared" si="210"/>
        <v>0</v>
      </c>
      <c r="U41" s="67">
        <f t="shared" si="211"/>
        <v>0</v>
      </c>
      <c r="V41" s="88"/>
      <c r="W41" s="89"/>
      <c r="X41" s="65"/>
      <c r="Y41" s="66">
        <f t="shared" si="332"/>
        <v>0</v>
      </c>
      <c r="Z41" s="67">
        <f t="shared" si="333"/>
        <v>0</v>
      </c>
      <c r="AA41" s="88"/>
      <c r="AB41" s="89"/>
      <c r="AC41" s="65"/>
      <c r="AD41" s="66">
        <f t="shared" si="334"/>
        <v>0</v>
      </c>
      <c r="AE41" s="67">
        <f t="shared" si="335"/>
        <v>0</v>
      </c>
      <c r="AF41" s="88"/>
      <c r="AG41" s="89"/>
      <c r="AH41" s="65"/>
      <c r="AI41" s="66">
        <f t="shared" si="336"/>
        <v>0</v>
      </c>
      <c r="AJ41" s="67">
        <f t="shared" si="337"/>
        <v>0</v>
      </c>
      <c r="AK41" s="88"/>
      <c r="AL41" s="89"/>
      <c r="AM41" s="65"/>
      <c r="AN41" s="66">
        <f t="shared" si="338"/>
        <v>0</v>
      </c>
      <c r="AO41" s="67">
        <f t="shared" si="339"/>
        <v>0</v>
      </c>
      <c r="AP41" s="88"/>
      <c r="AQ41" s="89"/>
      <c r="AR41" s="65"/>
      <c r="AS41" s="66">
        <f t="shared" si="340"/>
        <v>0</v>
      </c>
      <c r="AT41" s="67">
        <f t="shared" si="341"/>
        <v>0</v>
      </c>
      <c r="AU41" s="88"/>
      <c r="AV41" s="89"/>
      <c r="AW41" s="65"/>
      <c r="AX41" s="66">
        <f t="shared" si="342"/>
        <v>0</v>
      </c>
      <c r="AY41" s="67">
        <f t="shared" si="343"/>
        <v>0</v>
      </c>
      <c r="AZ41" s="88"/>
      <c r="BA41" s="89"/>
      <c r="BB41" s="65"/>
      <c r="BC41" s="66">
        <f t="shared" si="344"/>
        <v>0</v>
      </c>
      <c r="BD41" s="67">
        <f t="shared" si="345"/>
        <v>0</v>
      </c>
      <c r="BE41" s="88"/>
      <c r="BF41" s="89"/>
      <c r="BG41" s="65"/>
      <c r="BH41" s="66">
        <f t="shared" si="346"/>
        <v>0</v>
      </c>
      <c r="BI41" s="67">
        <f t="shared" si="347"/>
        <v>0</v>
      </c>
      <c r="BJ41" s="88"/>
      <c r="BK41" s="89"/>
      <c r="BL41" s="65"/>
      <c r="BM41" s="66">
        <f t="shared" si="348"/>
        <v>0</v>
      </c>
      <c r="BN41" s="67">
        <f t="shared" si="349"/>
        <v>0</v>
      </c>
      <c r="BO41" s="88"/>
      <c r="BP41" s="89"/>
      <c r="BQ41" s="65"/>
      <c r="BR41" s="66">
        <f t="shared" si="350"/>
        <v>0</v>
      </c>
      <c r="BS41" s="67">
        <f t="shared" si="351"/>
        <v>0</v>
      </c>
      <c r="BT41" s="88"/>
      <c r="BU41" s="89"/>
      <c r="BV41" s="65"/>
      <c r="BW41" s="66">
        <f t="shared" si="352"/>
        <v>0</v>
      </c>
      <c r="BX41" s="67">
        <f t="shared" si="353"/>
        <v>0</v>
      </c>
      <c r="BY41" s="88"/>
      <c r="BZ41" s="89"/>
      <c r="CA41" s="65"/>
      <c r="CB41" s="66">
        <f t="shared" si="354"/>
        <v>0</v>
      </c>
      <c r="CC41" s="67">
        <f t="shared" si="355"/>
        <v>0</v>
      </c>
      <c r="CD41" s="88"/>
      <c r="CE41" s="89"/>
      <c r="CF41" s="65"/>
      <c r="CG41" s="66">
        <f t="shared" si="356"/>
        <v>0</v>
      </c>
      <c r="CH41" s="67">
        <f t="shared" si="357"/>
        <v>0</v>
      </c>
      <c r="CI41" s="88"/>
      <c r="CJ41" s="89"/>
      <c r="CK41" s="65"/>
      <c r="CL41" s="66">
        <f t="shared" si="358"/>
        <v>0</v>
      </c>
      <c r="CM41" s="67">
        <f t="shared" si="359"/>
        <v>0</v>
      </c>
      <c r="CN41" s="88"/>
      <c r="CO41" s="89"/>
      <c r="CP41" s="65"/>
      <c r="CQ41" s="66">
        <f t="shared" si="360"/>
        <v>0</v>
      </c>
      <c r="CR41" s="67">
        <f t="shared" si="361"/>
        <v>0</v>
      </c>
    </row>
    <row r="42" spans="1:96" ht="15.5" customHeight="1">
      <c r="A42" s="59">
        <f>SUMIF($I$5:$HI$5,"QTY*Equipment",$I42:$HI42)</f>
        <v>0</v>
      </c>
      <c r="B42" s="60">
        <f>SUMIF($I$5:$HI$5,"QTY*Install",$I42:$HI42)</f>
        <v>0</v>
      </c>
      <c r="C42" s="61"/>
      <c r="D42" s="62" t="s">
        <v>1129</v>
      </c>
      <c r="E42" s="68"/>
      <c r="F42" s="232"/>
      <c r="G42" s="88"/>
      <c r="H42" s="89"/>
      <c r="I42" s="65"/>
      <c r="J42" s="66">
        <f t="shared" si="206"/>
        <v>0</v>
      </c>
      <c r="K42" s="67">
        <f t="shared" si="207"/>
        <v>0</v>
      </c>
      <c r="L42" s="88"/>
      <c r="M42" s="89"/>
      <c r="N42" s="65"/>
      <c r="O42" s="66">
        <f t="shared" si="208"/>
        <v>0</v>
      </c>
      <c r="P42" s="67">
        <f t="shared" si="209"/>
        <v>0</v>
      </c>
      <c r="Q42" s="88"/>
      <c r="R42" s="89"/>
      <c r="S42" s="65"/>
      <c r="T42" s="66">
        <f t="shared" si="210"/>
        <v>0</v>
      </c>
      <c r="U42" s="67">
        <f t="shared" si="211"/>
        <v>0</v>
      </c>
      <c r="V42" s="88"/>
      <c r="W42" s="89"/>
      <c r="X42" s="65"/>
      <c r="Y42" s="66">
        <f t="shared" si="332"/>
        <v>0</v>
      </c>
      <c r="Z42" s="67">
        <f t="shared" si="333"/>
        <v>0</v>
      </c>
      <c r="AA42" s="88"/>
      <c r="AB42" s="89"/>
      <c r="AC42" s="65"/>
      <c r="AD42" s="66">
        <f t="shared" si="334"/>
        <v>0</v>
      </c>
      <c r="AE42" s="67">
        <f t="shared" si="335"/>
        <v>0</v>
      </c>
      <c r="AF42" s="88"/>
      <c r="AG42" s="89"/>
      <c r="AH42" s="65"/>
      <c r="AI42" s="66">
        <f t="shared" si="336"/>
        <v>0</v>
      </c>
      <c r="AJ42" s="67">
        <f t="shared" si="337"/>
        <v>0</v>
      </c>
      <c r="AK42" s="88"/>
      <c r="AL42" s="89"/>
      <c r="AM42" s="65"/>
      <c r="AN42" s="66">
        <f t="shared" si="338"/>
        <v>0</v>
      </c>
      <c r="AO42" s="67">
        <f t="shared" si="339"/>
        <v>0</v>
      </c>
      <c r="AP42" s="88"/>
      <c r="AQ42" s="89"/>
      <c r="AR42" s="65"/>
      <c r="AS42" s="66">
        <f t="shared" si="340"/>
        <v>0</v>
      </c>
      <c r="AT42" s="67">
        <f t="shared" si="341"/>
        <v>0</v>
      </c>
      <c r="AU42" s="88"/>
      <c r="AV42" s="89"/>
      <c r="AW42" s="65"/>
      <c r="AX42" s="66">
        <f t="shared" si="342"/>
        <v>0</v>
      </c>
      <c r="AY42" s="67">
        <f t="shared" si="343"/>
        <v>0</v>
      </c>
      <c r="AZ42" s="88"/>
      <c r="BA42" s="89"/>
      <c r="BB42" s="65"/>
      <c r="BC42" s="66">
        <f t="shared" si="344"/>
        <v>0</v>
      </c>
      <c r="BD42" s="67">
        <f t="shared" si="345"/>
        <v>0</v>
      </c>
      <c r="BE42" s="88"/>
      <c r="BF42" s="89"/>
      <c r="BG42" s="65"/>
      <c r="BH42" s="66">
        <f t="shared" si="346"/>
        <v>0</v>
      </c>
      <c r="BI42" s="67">
        <f t="shared" si="347"/>
        <v>0</v>
      </c>
      <c r="BJ42" s="88"/>
      <c r="BK42" s="89"/>
      <c r="BL42" s="65"/>
      <c r="BM42" s="66">
        <f t="shared" si="348"/>
        <v>0</v>
      </c>
      <c r="BN42" s="67">
        <f t="shared" si="349"/>
        <v>0</v>
      </c>
      <c r="BO42" s="88"/>
      <c r="BP42" s="89"/>
      <c r="BQ42" s="65"/>
      <c r="BR42" s="66">
        <f t="shared" si="350"/>
        <v>0</v>
      </c>
      <c r="BS42" s="67">
        <f t="shared" si="351"/>
        <v>0</v>
      </c>
      <c r="BT42" s="88"/>
      <c r="BU42" s="89"/>
      <c r="BV42" s="65"/>
      <c r="BW42" s="66">
        <f t="shared" si="352"/>
        <v>0</v>
      </c>
      <c r="BX42" s="67">
        <f t="shared" si="353"/>
        <v>0</v>
      </c>
      <c r="BY42" s="88"/>
      <c r="BZ42" s="89"/>
      <c r="CA42" s="65"/>
      <c r="CB42" s="66">
        <f t="shared" si="354"/>
        <v>0</v>
      </c>
      <c r="CC42" s="67">
        <f t="shared" si="355"/>
        <v>0</v>
      </c>
      <c r="CD42" s="88"/>
      <c r="CE42" s="89"/>
      <c r="CF42" s="65"/>
      <c r="CG42" s="66">
        <f t="shared" si="356"/>
        <v>0</v>
      </c>
      <c r="CH42" s="67">
        <f t="shared" si="357"/>
        <v>0</v>
      </c>
      <c r="CI42" s="88"/>
      <c r="CJ42" s="89"/>
      <c r="CK42" s="65"/>
      <c r="CL42" s="66">
        <f t="shared" si="358"/>
        <v>0</v>
      </c>
      <c r="CM42" s="67">
        <f t="shared" si="359"/>
        <v>0</v>
      </c>
      <c r="CN42" s="88"/>
      <c r="CO42" s="89"/>
      <c r="CP42" s="65"/>
      <c r="CQ42" s="66">
        <f t="shared" si="360"/>
        <v>0</v>
      </c>
      <c r="CR42" s="67">
        <f t="shared" si="361"/>
        <v>0</v>
      </c>
    </row>
    <row r="43" spans="1:96" ht="15.5" customHeight="1">
      <c r="A43" s="87"/>
      <c r="B43" s="69"/>
      <c r="C43" s="58"/>
      <c r="D43" s="50" t="s">
        <v>341</v>
      </c>
      <c r="E43" s="268" t="s">
        <v>342</v>
      </c>
      <c r="F43" s="233"/>
      <c r="G43" s="55"/>
      <c r="H43" s="56"/>
      <c r="I43" s="53"/>
      <c r="J43" s="70"/>
      <c r="K43" s="71"/>
      <c r="L43" s="55"/>
      <c r="M43" s="56"/>
      <c r="N43" s="53"/>
      <c r="O43" s="70"/>
      <c r="P43" s="71"/>
      <c r="Q43" s="55"/>
      <c r="R43" s="56"/>
      <c r="S43" s="53"/>
      <c r="T43" s="70"/>
      <c r="U43" s="71"/>
      <c r="V43" s="55"/>
      <c r="W43" s="56"/>
      <c r="X43" s="53"/>
      <c r="Y43" s="70"/>
      <c r="Z43" s="71"/>
      <c r="AA43" s="55"/>
      <c r="AB43" s="56"/>
      <c r="AC43" s="53"/>
      <c r="AD43" s="70"/>
      <c r="AE43" s="71"/>
      <c r="AF43" s="55"/>
      <c r="AG43" s="56"/>
      <c r="AH43" s="53"/>
      <c r="AI43" s="70"/>
      <c r="AJ43" s="71"/>
      <c r="AK43" s="55"/>
      <c r="AL43" s="56"/>
      <c r="AM43" s="53"/>
      <c r="AN43" s="70"/>
      <c r="AO43" s="71"/>
      <c r="AP43" s="55"/>
      <c r="AQ43" s="56"/>
      <c r="AR43" s="53"/>
      <c r="AS43" s="70"/>
      <c r="AT43" s="71"/>
      <c r="AU43" s="55"/>
      <c r="AV43" s="56"/>
      <c r="AW43" s="53"/>
      <c r="AX43" s="70"/>
      <c r="AY43" s="71"/>
      <c r="AZ43" s="55"/>
      <c r="BA43" s="56"/>
      <c r="BB43" s="53"/>
      <c r="BC43" s="70"/>
      <c r="BD43" s="71"/>
      <c r="BE43" s="55"/>
      <c r="BF43" s="56"/>
      <c r="BG43" s="53"/>
      <c r="BH43" s="70"/>
      <c r="BI43" s="71"/>
      <c r="BJ43" s="55"/>
      <c r="BK43" s="56"/>
      <c r="BL43" s="53"/>
      <c r="BM43" s="70"/>
      <c r="BN43" s="71"/>
      <c r="BO43" s="55"/>
      <c r="BP43" s="56"/>
      <c r="BQ43" s="53"/>
      <c r="BR43" s="70"/>
      <c r="BS43" s="71"/>
      <c r="BT43" s="55"/>
      <c r="BU43" s="56"/>
      <c r="BV43" s="53"/>
      <c r="BW43" s="70"/>
      <c r="BX43" s="71"/>
      <c r="BY43" s="55"/>
      <c r="BZ43" s="56"/>
      <c r="CA43" s="53"/>
      <c r="CB43" s="70"/>
      <c r="CC43" s="71"/>
      <c r="CD43" s="55"/>
      <c r="CE43" s="56"/>
      <c r="CF43" s="53"/>
      <c r="CG43" s="70"/>
      <c r="CH43" s="71"/>
      <c r="CI43" s="55"/>
      <c r="CJ43" s="56"/>
      <c r="CK43" s="53"/>
      <c r="CL43" s="70"/>
      <c r="CM43" s="71"/>
      <c r="CN43" s="55"/>
      <c r="CO43" s="56"/>
      <c r="CP43" s="53"/>
      <c r="CQ43" s="70"/>
      <c r="CR43" s="71"/>
    </row>
    <row r="44" spans="1:96" ht="15.5" customHeight="1">
      <c r="A44" s="59">
        <f>SUMIF($I$5:$HI$5,"QTY*Equipment",$I44:$HI44)</f>
        <v>0</v>
      </c>
      <c r="B44" s="60">
        <f>SUMIF($I$5:$HI$5,"QTY*Install",$I44:$HI44)</f>
        <v>0</v>
      </c>
      <c r="C44" s="61"/>
      <c r="D44" s="62" t="s">
        <v>343</v>
      </c>
      <c r="E44" s="199" t="s">
        <v>602</v>
      </c>
      <c r="F44" s="232"/>
      <c r="G44" s="88"/>
      <c r="H44" s="89"/>
      <c r="I44" s="65"/>
      <c r="J44" s="66">
        <f t="shared" ref="J44:J50" si="362">I44*G44</f>
        <v>0</v>
      </c>
      <c r="K44" s="67">
        <f t="shared" ref="K44:K50" si="363">I44*H44</f>
        <v>0</v>
      </c>
      <c r="L44" s="88"/>
      <c r="M44" s="89"/>
      <c r="N44" s="65"/>
      <c r="O44" s="66">
        <f t="shared" ref="O44:O50" si="364">N44*L44</f>
        <v>0</v>
      </c>
      <c r="P44" s="67">
        <f t="shared" ref="P44:P50" si="365">N44*M44</f>
        <v>0</v>
      </c>
      <c r="Q44" s="88"/>
      <c r="R44" s="89"/>
      <c r="S44" s="65"/>
      <c r="T44" s="66">
        <f t="shared" ref="T44:T50" si="366">S44*Q44</f>
        <v>0</v>
      </c>
      <c r="U44" s="67">
        <f t="shared" ref="U44:U50" si="367">S44*R44</f>
        <v>0</v>
      </c>
      <c r="V44" s="88"/>
      <c r="W44" s="89"/>
      <c r="X44" s="65"/>
      <c r="Y44" s="66">
        <f t="shared" ref="Y44:Y50" si="368">X44*V44</f>
        <v>0</v>
      </c>
      <c r="Z44" s="67">
        <f t="shared" ref="Z44:Z50" si="369">X44*W44</f>
        <v>0</v>
      </c>
      <c r="AA44" s="88"/>
      <c r="AB44" s="89"/>
      <c r="AC44" s="65"/>
      <c r="AD44" s="66">
        <f t="shared" ref="AD44:AD50" si="370">AC44*AA44</f>
        <v>0</v>
      </c>
      <c r="AE44" s="67">
        <f t="shared" ref="AE44:AE50" si="371">AC44*AB44</f>
        <v>0</v>
      </c>
      <c r="AF44" s="88"/>
      <c r="AG44" s="89"/>
      <c r="AH44" s="65"/>
      <c r="AI44" s="66">
        <f t="shared" ref="AI44:AI50" si="372">AH44*AF44</f>
        <v>0</v>
      </c>
      <c r="AJ44" s="67">
        <f t="shared" ref="AJ44:AJ50" si="373">AH44*AG44</f>
        <v>0</v>
      </c>
      <c r="AK44" s="88"/>
      <c r="AL44" s="89"/>
      <c r="AM44" s="65"/>
      <c r="AN44" s="66">
        <f t="shared" ref="AN44:AN50" si="374">AM44*AK44</f>
        <v>0</v>
      </c>
      <c r="AO44" s="67">
        <f t="shared" ref="AO44:AO50" si="375">AM44*AL44</f>
        <v>0</v>
      </c>
      <c r="AP44" s="88"/>
      <c r="AQ44" s="89"/>
      <c r="AR44" s="65"/>
      <c r="AS44" s="66">
        <f t="shared" ref="AS44:AS50" si="376">AR44*AP44</f>
        <v>0</v>
      </c>
      <c r="AT44" s="67">
        <f t="shared" ref="AT44:AT50" si="377">AR44*AQ44</f>
        <v>0</v>
      </c>
      <c r="AU44" s="88"/>
      <c r="AV44" s="89"/>
      <c r="AW44" s="65"/>
      <c r="AX44" s="66">
        <f t="shared" ref="AX44:AX50" si="378">AW44*AU44</f>
        <v>0</v>
      </c>
      <c r="AY44" s="67">
        <f t="shared" ref="AY44:AY50" si="379">AW44*AV44</f>
        <v>0</v>
      </c>
      <c r="AZ44" s="88"/>
      <c r="BA44" s="89"/>
      <c r="BB44" s="65"/>
      <c r="BC44" s="66">
        <f t="shared" ref="BC44:BC50" si="380">BB44*AZ44</f>
        <v>0</v>
      </c>
      <c r="BD44" s="67">
        <f t="shared" ref="BD44:BD50" si="381">BB44*BA44</f>
        <v>0</v>
      </c>
      <c r="BE44" s="88"/>
      <c r="BF44" s="89"/>
      <c r="BG44" s="65"/>
      <c r="BH44" s="66">
        <f t="shared" ref="BH44:BH50" si="382">BG44*BE44</f>
        <v>0</v>
      </c>
      <c r="BI44" s="67">
        <f t="shared" ref="BI44:BI50" si="383">BG44*BF44</f>
        <v>0</v>
      </c>
      <c r="BJ44" s="88"/>
      <c r="BK44" s="89"/>
      <c r="BL44" s="65"/>
      <c r="BM44" s="66">
        <f t="shared" ref="BM44:BM50" si="384">BL44*BJ44</f>
        <v>0</v>
      </c>
      <c r="BN44" s="67">
        <f t="shared" ref="BN44:BN50" si="385">BL44*BK44</f>
        <v>0</v>
      </c>
      <c r="BO44" s="88"/>
      <c r="BP44" s="89"/>
      <c r="BQ44" s="65"/>
      <c r="BR44" s="66">
        <f t="shared" ref="BR44:BR50" si="386">BQ44*BO44</f>
        <v>0</v>
      </c>
      <c r="BS44" s="67">
        <f t="shared" ref="BS44:BS50" si="387">BQ44*BP44</f>
        <v>0</v>
      </c>
      <c r="BT44" s="88"/>
      <c r="BU44" s="89"/>
      <c r="BV44" s="65"/>
      <c r="BW44" s="66">
        <f t="shared" ref="BW44:BW50" si="388">BV44*BT44</f>
        <v>0</v>
      </c>
      <c r="BX44" s="67">
        <f t="shared" ref="BX44:BX50" si="389">BV44*BU44</f>
        <v>0</v>
      </c>
      <c r="BY44" s="88"/>
      <c r="BZ44" s="89"/>
      <c r="CA44" s="65"/>
      <c r="CB44" s="66">
        <f t="shared" ref="CB44:CB50" si="390">CA44*BY44</f>
        <v>0</v>
      </c>
      <c r="CC44" s="67">
        <f t="shared" ref="CC44:CC50" si="391">CA44*BZ44</f>
        <v>0</v>
      </c>
      <c r="CD44" s="88"/>
      <c r="CE44" s="89"/>
      <c r="CF44" s="65"/>
      <c r="CG44" s="66">
        <f t="shared" ref="CG44:CG50" si="392">CF44*CD44</f>
        <v>0</v>
      </c>
      <c r="CH44" s="67">
        <f t="shared" ref="CH44:CH50" si="393">CF44*CE44</f>
        <v>0</v>
      </c>
      <c r="CI44" s="88"/>
      <c r="CJ44" s="89"/>
      <c r="CK44" s="65"/>
      <c r="CL44" s="66">
        <f t="shared" ref="CL44:CL50" si="394">CK44*CI44</f>
        <v>0</v>
      </c>
      <c r="CM44" s="67">
        <f t="shared" ref="CM44:CM50" si="395">CK44*CJ44</f>
        <v>0</v>
      </c>
      <c r="CN44" s="88"/>
      <c r="CO44" s="89"/>
      <c r="CP44" s="65"/>
      <c r="CQ44" s="66">
        <f t="shared" ref="CQ44:CQ50" si="396">CP44*CN44</f>
        <v>0</v>
      </c>
      <c r="CR44" s="67">
        <f t="shared" ref="CR44:CR50" si="397">CP44*CO44</f>
        <v>0</v>
      </c>
    </row>
    <row r="45" spans="1:96" ht="15.5" customHeight="1">
      <c r="A45" s="59">
        <f>SUMIF($I$5:$HI$5,"QTY*Equipment",$I45:$HI45)</f>
        <v>0</v>
      </c>
      <c r="B45" s="60">
        <f>SUMIF($I$5:$HI$5,"QTY*Install",$I45:$HI45)</f>
        <v>0</v>
      </c>
      <c r="C45" s="61"/>
      <c r="D45" s="62" t="s">
        <v>345</v>
      </c>
      <c r="E45" s="199" t="s">
        <v>344</v>
      </c>
      <c r="F45" s="232"/>
      <c r="G45" s="88"/>
      <c r="H45" s="89"/>
      <c r="I45" s="65"/>
      <c r="J45" s="66">
        <f t="shared" si="362"/>
        <v>0</v>
      </c>
      <c r="K45" s="67">
        <f t="shared" si="363"/>
        <v>0</v>
      </c>
      <c r="L45" s="88"/>
      <c r="M45" s="89"/>
      <c r="N45" s="65"/>
      <c r="O45" s="66">
        <f t="shared" si="364"/>
        <v>0</v>
      </c>
      <c r="P45" s="67">
        <f t="shared" si="365"/>
        <v>0</v>
      </c>
      <c r="Q45" s="88"/>
      <c r="R45" s="89"/>
      <c r="S45" s="65"/>
      <c r="T45" s="66">
        <f t="shared" si="366"/>
        <v>0</v>
      </c>
      <c r="U45" s="67">
        <f t="shared" si="367"/>
        <v>0</v>
      </c>
      <c r="V45" s="88"/>
      <c r="W45" s="89"/>
      <c r="X45" s="65"/>
      <c r="Y45" s="66">
        <f t="shared" si="368"/>
        <v>0</v>
      </c>
      <c r="Z45" s="67">
        <f t="shared" si="369"/>
        <v>0</v>
      </c>
      <c r="AA45" s="88"/>
      <c r="AB45" s="89"/>
      <c r="AC45" s="65"/>
      <c r="AD45" s="66">
        <f t="shared" ref="AD45" si="398">AC45*AA45</f>
        <v>0</v>
      </c>
      <c r="AE45" s="67">
        <f t="shared" ref="AE45" si="399">AC45*AB45</f>
        <v>0</v>
      </c>
      <c r="AF45" s="88"/>
      <c r="AG45" s="89"/>
      <c r="AH45" s="65"/>
      <c r="AI45" s="66">
        <f t="shared" ref="AI45" si="400">AH45*AF45</f>
        <v>0</v>
      </c>
      <c r="AJ45" s="67">
        <f t="shared" ref="AJ45" si="401">AH45*AG45</f>
        <v>0</v>
      </c>
      <c r="AK45" s="88"/>
      <c r="AL45" s="89"/>
      <c r="AM45" s="65"/>
      <c r="AN45" s="66">
        <f t="shared" ref="AN45" si="402">AM45*AK45</f>
        <v>0</v>
      </c>
      <c r="AO45" s="67">
        <f t="shared" ref="AO45" si="403">AM45*AL45</f>
        <v>0</v>
      </c>
      <c r="AP45" s="88"/>
      <c r="AQ45" s="89"/>
      <c r="AR45" s="65"/>
      <c r="AS45" s="66">
        <f t="shared" ref="AS45" si="404">AR45*AP45</f>
        <v>0</v>
      </c>
      <c r="AT45" s="67">
        <f t="shared" ref="AT45" si="405">AR45*AQ45</f>
        <v>0</v>
      </c>
      <c r="AU45" s="88"/>
      <c r="AV45" s="89"/>
      <c r="AW45" s="65"/>
      <c r="AX45" s="66">
        <f t="shared" si="378"/>
        <v>0</v>
      </c>
      <c r="AY45" s="67">
        <f t="shared" si="379"/>
        <v>0</v>
      </c>
      <c r="AZ45" s="88"/>
      <c r="BA45" s="89"/>
      <c r="BB45" s="65"/>
      <c r="BC45" s="66">
        <f t="shared" si="380"/>
        <v>0</v>
      </c>
      <c r="BD45" s="67">
        <f t="shared" si="381"/>
        <v>0</v>
      </c>
      <c r="BE45" s="88"/>
      <c r="BF45" s="89"/>
      <c r="BG45" s="65"/>
      <c r="BH45" s="66">
        <f t="shared" si="382"/>
        <v>0</v>
      </c>
      <c r="BI45" s="67">
        <f t="shared" si="383"/>
        <v>0</v>
      </c>
      <c r="BJ45" s="88"/>
      <c r="BK45" s="89"/>
      <c r="BL45" s="65"/>
      <c r="BM45" s="66">
        <f t="shared" si="384"/>
        <v>0</v>
      </c>
      <c r="BN45" s="67">
        <f t="shared" si="385"/>
        <v>0</v>
      </c>
      <c r="BO45" s="88"/>
      <c r="BP45" s="89"/>
      <c r="BQ45" s="65"/>
      <c r="BR45" s="66">
        <f t="shared" si="386"/>
        <v>0</v>
      </c>
      <c r="BS45" s="67">
        <f t="shared" si="387"/>
        <v>0</v>
      </c>
      <c r="BT45" s="88"/>
      <c r="BU45" s="89"/>
      <c r="BV45" s="65"/>
      <c r="BW45" s="66">
        <f t="shared" si="388"/>
        <v>0</v>
      </c>
      <c r="BX45" s="67">
        <f t="shared" si="389"/>
        <v>0</v>
      </c>
      <c r="BY45" s="88"/>
      <c r="BZ45" s="89"/>
      <c r="CA45" s="65"/>
      <c r="CB45" s="66">
        <f t="shared" si="390"/>
        <v>0</v>
      </c>
      <c r="CC45" s="67">
        <f t="shared" si="391"/>
        <v>0</v>
      </c>
      <c r="CD45" s="88"/>
      <c r="CE45" s="89"/>
      <c r="CF45" s="65"/>
      <c r="CG45" s="66">
        <f t="shared" si="392"/>
        <v>0</v>
      </c>
      <c r="CH45" s="67">
        <f t="shared" si="393"/>
        <v>0</v>
      </c>
      <c r="CI45" s="88"/>
      <c r="CJ45" s="89"/>
      <c r="CK45" s="65"/>
      <c r="CL45" s="66">
        <f t="shared" si="394"/>
        <v>0</v>
      </c>
      <c r="CM45" s="67">
        <f t="shared" si="395"/>
        <v>0</v>
      </c>
      <c r="CN45" s="88"/>
      <c r="CO45" s="89"/>
      <c r="CP45" s="65"/>
      <c r="CQ45" s="66">
        <f t="shared" si="396"/>
        <v>0</v>
      </c>
      <c r="CR45" s="67">
        <f t="shared" si="397"/>
        <v>0</v>
      </c>
    </row>
    <row r="46" spans="1:96" ht="15.5" customHeight="1">
      <c r="A46" s="59">
        <f>SUMIF($I$5:$HI$5,"QTY*Equipment",$I46:$HI46)</f>
        <v>0</v>
      </c>
      <c r="B46" s="60">
        <f>SUMIF($I$5:$HI$5,"QTY*Install",$I46:$HI46)</f>
        <v>0</v>
      </c>
      <c r="C46" s="61"/>
      <c r="D46" s="62" t="s">
        <v>346</v>
      </c>
      <c r="E46" s="199" t="s">
        <v>1100</v>
      </c>
      <c r="F46" s="232"/>
      <c r="G46" s="88"/>
      <c r="H46" s="89"/>
      <c r="I46" s="65"/>
      <c r="J46" s="66">
        <f t="shared" si="362"/>
        <v>0</v>
      </c>
      <c r="K46" s="67">
        <f t="shared" si="363"/>
        <v>0</v>
      </c>
      <c r="L46" s="88"/>
      <c r="M46" s="89"/>
      <c r="N46" s="65"/>
      <c r="O46" s="66">
        <f t="shared" si="364"/>
        <v>0</v>
      </c>
      <c r="P46" s="67">
        <f t="shared" si="365"/>
        <v>0</v>
      </c>
      <c r="Q46" s="88"/>
      <c r="R46" s="89"/>
      <c r="S46" s="65"/>
      <c r="T46" s="66">
        <f t="shared" si="366"/>
        <v>0</v>
      </c>
      <c r="U46" s="67">
        <f t="shared" si="367"/>
        <v>0</v>
      </c>
      <c r="V46" s="88"/>
      <c r="W46" s="89"/>
      <c r="X46" s="65"/>
      <c r="Y46" s="66">
        <f t="shared" si="368"/>
        <v>0</v>
      </c>
      <c r="Z46" s="67">
        <f t="shared" si="369"/>
        <v>0</v>
      </c>
      <c r="AA46" s="88"/>
      <c r="AB46" s="89"/>
      <c r="AC46" s="65"/>
      <c r="AD46" s="66">
        <f t="shared" si="370"/>
        <v>0</v>
      </c>
      <c r="AE46" s="67">
        <f t="shared" si="371"/>
        <v>0</v>
      </c>
      <c r="AF46" s="88"/>
      <c r="AG46" s="89"/>
      <c r="AH46" s="65"/>
      <c r="AI46" s="66">
        <f t="shared" si="372"/>
        <v>0</v>
      </c>
      <c r="AJ46" s="67">
        <f t="shared" si="373"/>
        <v>0</v>
      </c>
      <c r="AK46" s="88"/>
      <c r="AL46" s="89"/>
      <c r="AM46" s="65"/>
      <c r="AN46" s="66">
        <f t="shared" si="374"/>
        <v>0</v>
      </c>
      <c r="AO46" s="67">
        <f t="shared" si="375"/>
        <v>0</v>
      </c>
      <c r="AP46" s="88"/>
      <c r="AQ46" s="89"/>
      <c r="AR46" s="65"/>
      <c r="AS46" s="66">
        <f t="shared" si="376"/>
        <v>0</v>
      </c>
      <c r="AT46" s="67">
        <f t="shared" si="377"/>
        <v>0</v>
      </c>
      <c r="AU46" s="88"/>
      <c r="AV46" s="89"/>
      <c r="AW46" s="65"/>
      <c r="AX46" s="66">
        <f t="shared" si="378"/>
        <v>0</v>
      </c>
      <c r="AY46" s="67">
        <f t="shared" si="379"/>
        <v>0</v>
      </c>
      <c r="AZ46" s="88"/>
      <c r="BA46" s="89"/>
      <c r="BB46" s="65"/>
      <c r="BC46" s="66">
        <f t="shared" si="380"/>
        <v>0</v>
      </c>
      <c r="BD46" s="67">
        <f t="shared" si="381"/>
        <v>0</v>
      </c>
      <c r="BE46" s="88"/>
      <c r="BF46" s="89"/>
      <c r="BG46" s="65"/>
      <c r="BH46" s="66">
        <f t="shared" si="382"/>
        <v>0</v>
      </c>
      <c r="BI46" s="67">
        <f t="shared" si="383"/>
        <v>0</v>
      </c>
      <c r="BJ46" s="88"/>
      <c r="BK46" s="89"/>
      <c r="BL46" s="65"/>
      <c r="BM46" s="66">
        <f t="shared" si="384"/>
        <v>0</v>
      </c>
      <c r="BN46" s="67">
        <f t="shared" si="385"/>
        <v>0</v>
      </c>
      <c r="BO46" s="88"/>
      <c r="BP46" s="89"/>
      <c r="BQ46" s="65"/>
      <c r="BR46" s="66">
        <f t="shared" si="386"/>
        <v>0</v>
      </c>
      <c r="BS46" s="67">
        <f t="shared" si="387"/>
        <v>0</v>
      </c>
      <c r="BT46" s="88"/>
      <c r="BU46" s="89"/>
      <c r="BV46" s="65"/>
      <c r="BW46" s="66">
        <f t="shared" si="388"/>
        <v>0</v>
      </c>
      <c r="BX46" s="67">
        <f t="shared" si="389"/>
        <v>0</v>
      </c>
      <c r="BY46" s="88"/>
      <c r="BZ46" s="89"/>
      <c r="CA46" s="65"/>
      <c r="CB46" s="66">
        <f t="shared" si="390"/>
        <v>0</v>
      </c>
      <c r="CC46" s="67">
        <f t="shared" si="391"/>
        <v>0</v>
      </c>
      <c r="CD46" s="88"/>
      <c r="CE46" s="89"/>
      <c r="CF46" s="65"/>
      <c r="CG46" s="66">
        <f t="shared" si="392"/>
        <v>0</v>
      </c>
      <c r="CH46" s="67">
        <f t="shared" si="393"/>
        <v>0</v>
      </c>
      <c r="CI46" s="88"/>
      <c r="CJ46" s="89"/>
      <c r="CK46" s="65"/>
      <c r="CL46" s="66">
        <f t="shared" si="394"/>
        <v>0</v>
      </c>
      <c r="CM46" s="67">
        <f t="shared" si="395"/>
        <v>0</v>
      </c>
      <c r="CN46" s="88"/>
      <c r="CO46" s="89"/>
      <c r="CP46" s="65"/>
      <c r="CQ46" s="66">
        <f t="shared" si="396"/>
        <v>0</v>
      </c>
      <c r="CR46" s="67">
        <f t="shared" si="397"/>
        <v>0</v>
      </c>
    </row>
    <row r="47" spans="1:96" ht="15.5" customHeight="1">
      <c r="A47" s="59">
        <f>SUMIF($I$5:$HI$5,"QTY*Equipment",$I47:$HI47)</f>
        <v>0</v>
      </c>
      <c r="B47" s="60">
        <f>SUMIF($I$5:$HI$5,"QTY*Install",$I47:$HI47)</f>
        <v>0</v>
      </c>
      <c r="C47" s="61"/>
      <c r="D47" s="62" t="s">
        <v>347</v>
      </c>
      <c r="E47" s="199" t="s">
        <v>60</v>
      </c>
      <c r="F47" s="232"/>
      <c r="G47" s="88"/>
      <c r="H47" s="89"/>
      <c r="I47" s="65"/>
      <c r="J47" s="66">
        <f t="shared" si="362"/>
        <v>0</v>
      </c>
      <c r="K47" s="67">
        <f t="shared" si="363"/>
        <v>0</v>
      </c>
      <c r="L47" s="88"/>
      <c r="M47" s="89"/>
      <c r="N47" s="65"/>
      <c r="O47" s="66">
        <f t="shared" si="364"/>
        <v>0</v>
      </c>
      <c r="P47" s="67">
        <f t="shared" si="365"/>
        <v>0</v>
      </c>
      <c r="Q47" s="88"/>
      <c r="R47" s="89"/>
      <c r="S47" s="65"/>
      <c r="T47" s="66">
        <f t="shared" si="366"/>
        <v>0</v>
      </c>
      <c r="U47" s="67">
        <f t="shared" si="367"/>
        <v>0</v>
      </c>
      <c r="V47" s="88"/>
      <c r="W47" s="89"/>
      <c r="X47" s="65"/>
      <c r="Y47" s="66">
        <f t="shared" si="368"/>
        <v>0</v>
      </c>
      <c r="Z47" s="67">
        <f t="shared" si="369"/>
        <v>0</v>
      </c>
      <c r="AA47" s="88"/>
      <c r="AB47" s="89"/>
      <c r="AC47" s="65"/>
      <c r="AD47" s="66">
        <f t="shared" si="370"/>
        <v>0</v>
      </c>
      <c r="AE47" s="67">
        <f t="shared" si="371"/>
        <v>0</v>
      </c>
      <c r="AF47" s="88"/>
      <c r="AG47" s="89"/>
      <c r="AH47" s="65"/>
      <c r="AI47" s="66">
        <f t="shared" si="372"/>
        <v>0</v>
      </c>
      <c r="AJ47" s="67">
        <f t="shared" si="373"/>
        <v>0</v>
      </c>
      <c r="AK47" s="88"/>
      <c r="AL47" s="89"/>
      <c r="AM47" s="65"/>
      <c r="AN47" s="66">
        <f t="shared" si="374"/>
        <v>0</v>
      </c>
      <c r="AO47" s="67">
        <f t="shared" si="375"/>
        <v>0</v>
      </c>
      <c r="AP47" s="88"/>
      <c r="AQ47" s="89"/>
      <c r="AR47" s="65"/>
      <c r="AS47" s="66">
        <f t="shared" si="376"/>
        <v>0</v>
      </c>
      <c r="AT47" s="67">
        <f t="shared" si="377"/>
        <v>0</v>
      </c>
      <c r="AU47" s="88"/>
      <c r="AV47" s="89"/>
      <c r="AW47" s="65"/>
      <c r="AX47" s="66">
        <f t="shared" si="378"/>
        <v>0</v>
      </c>
      <c r="AY47" s="67">
        <f t="shared" si="379"/>
        <v>0</v>
      </c>
      <c r="AZ47" s="88"/>
      <c r="BA47" s="89"/>
      <c r="BB47" s="65"/>
      <c r="BC47" s="66">
        <f t="shared" si="380"/>
        <v>0</v>
      </c>
      <c r="BD47" s="67">
        <f t="shared" si="381"/>
        <v>0</v>
      </c>
      <c r="BE47" s="88"/>
      <c r="BF47" s="89"/>
      <c r="BG47" s="65"/>
      <c r="BH47" s="66">
        <f t="shared" si="382"/>
        <v>0</v>
      </c>
      <c r="BI47" s="67">
        <f t="shared" si="383"/>
        <v>0</v>
      </c>
      <c r="BJ47" s="88"/>
      <c r="BK47" s="89"/>
      <c r="BL47" s="65"/>
      <c r="BM47" s="66">
        <f t="shared" si="384"/>
        <v>0</v>
      </c>
      <c r="BN47" s="67">
        <f t="shared" si="385"/>
        <v>0</v>
      </c>
      <c r="BO47" s="88"/>
      <c r="BP47" s="89"/>
      <c r="BQ47" s="65"/>
      <c r="BR47" s="66">
        <f t="shared" si="386"/>
        <v>0</v>
      </c>
      <c r="BS47" s="67">
        <f t="shared" si="387"/>
        <v>0</v>
      </c>
      <c r="BT47" s="88"/>
      <c r="BU47" s="89"/>
      <c r="BV47" s="65"/>
      <c r="BW47" s="66">
        <f t="shared" si="388"/>
        <v>0</v>
      </c>
      <c r="BX47" s="67">
        <f t="shared" si="389"/>
        <v>0</v>
      </c>
      <c r="BY47" s="88"/>
      <c r="BZ47" s="89"/>
      <c r="CA47" s="65"/>
      <c r="CB47" s="66">
        <f t="shared" si="390"/>
        <v>0</v>
      </c>
      <c r="CC47" s="67">
        <f t="shared" si="391"/>
        <v>0</v>
      </c>
      <c r="CD47" s="88"/>
      <c r="CE47" s="89"/>
      <c r="CF47" s="65"/>
      <c r="CG47" s="66">
        <f t="shared" si="392"/>
        <v>0</v>
      </c>
      <c r="CH47" s="67">
        <f t="shared" si="393"/>
        <v>0</v>
      </c>
      <c r="CI47" s="88"/>
      <c r="CJ47" s="89"/>
      <c r="CK47" s="65"/>
      <c r="CL47" s="66">
        <f t="shared" si="394"/>
        <v>0</v>
      </c>
      <c r="CM47" s="67">
        <f t="shared" si="395"/>
        <v>0</v>
      </c>
      <c r="CN47" s="88"/>
      <c r="CO47" s="89"/>
      <c r="CP47" s="65"/>
      <c r="CQ47" s="66">
        <f t="shared" si="396"/>
        <v>0</v>
      </c>
      <c r="CR47" s="67">
        <f t="shared" si="397"/>
        <v>0</v>
      </c>
    </row>
    <row r="48" spans="1:96" ht="15.5" customHeight="1">
      <c r="A48" s="59">
        <f>SUMIF($I$5:$HI$5,"QTY*Equipment",$I48:$HI48)</f>
        <v>0</v>
      </c>
      <c r="B48" s="60">
        <f>SUMIF($I$5:$HI$5,"QTY*Install",$I48:$HI48)</f>
        <v>0</v>
      </c>
      <c r="C48" s="61"/>
      <c r="D48" s="62" t="s">
        <v>348</v>
      </c>
      <c r="E48" s="68"/>
      <c r="F48" s="232"/>
      <c r="G48" s="88"/>
      <c r="H48" s="89"/>
      <c r="I48" s="65"/>
      <c r="J48" s="66">
        <f t="shared" si="362"/>
        <v>0</v>
      </c>
      <c r="K48" s="67">
        <f t="shared" si="363"/>
        <v>0</v>
      </c>
      <c r="L48" s="88"/>
      <c r="M48" s="89"/>
      <c r="N48" s="65"/>
      <c r="O48" s="66">
        <f t="shared" si="364"/>
        <v>0</v>
      </c>
      <c r="P48" s="67">
        <f t="shared" si="365"/>
        <v>0</v>
      </c>
      <c r="Q48" s="88"/>
      <c r="R48" s="89"/>
      <c r="S48" s="65"/>
      <c r="T48" s="66">
        <f t="shared" si="366"/>
        <v>0</v>
      </c>
      <c r="U48" s="67">
        <f t="shared" si="367"/>
        <v>0</v>
      </c>
      <c r="V48" s="88"/>
      <c r="W48" s="89"/>
      <c r="X48" s="65"/>
      <c r="Y48" s="66">
        <f t="shared" si="368"/>
        <v>0</v>
      </c>
      <c r="Z48" s="67">
        <f t="shared" si="369"/>
        <v>0</v>
      </c>
      <c r="AA48" s="88"/>
      <c r="AB48" s="89"/>
      <c r="AC48" s="65"/>
      <c r="AD48" s="66">
        <f t="shared" si="370"/>
        <v>0</v>
      </c>
      <c r="AE48" s="67">
        <f t="shared" si="371"/>
        <v>0</v>
      </c>
      <c r="AF48" s="88"/>
      <c r="AG48" s="89"/>
      <c r="AH48" s="65"/>
      <c r="AI48" s="66">
        <f t="shared" si="372"/>
        <v>0</v>
      </c>
      <c r="AJ48" s="67">
        <f t="shared" si="373"/>
        <v>0</v>
      </c>
      <c r="AK48" s="88"/>
      <c r="AL48" s="89"/>
      <c r="AM48" s="65"/>
      <c r="AN48" s="66">
        <f t="shared" si="374"/>
        <v>0</v>
      </c>
      <c r="AO48" s="67">
        <f t="shared" si="375"/>
        <v>0</v>
      </c>
      <c r="AP48" s="88"/>
      <c r="AQ48" s="89"/>
      <c r="AR48" s="65"/>
      <c r="AS48" s="66">
        <f t="shared" si="376"/>
        <v>0</v>
      </c>
      <c r="AT48" s="67">
        <f t="shared" si="377"/>
        <v>0</v>
      </c>
      <c r="AU48" s="88"/>
      <c r="AV48" s="89"/>
      <c r="AW48" s="65"/>
      <c r="AX48" s="66">
        <f t="shared" si="378"/>
        <v>0</v>
      </c>
      <c r="AY48" s="67">
        <f t="shared" si="379"/>
        <v>0</v>
      </c>
      <c r="AZ48" s="88"/>
      <c r="BA48" s="89"/>
      <c r="BB48" s="65"/>
      <c r="BC48" s="66">
        <f t="shared" si="380"/>
        <v>0</v>
      </c>
      <c r="BD48" s="67">
        <f t="shared" si="381"/>
        <v>0</v>
      </c>
      <c r="BE48" s="88"/>
      <c r="BF48" s="89"/>
      <c r="BG48" s="65"/>
      <c r="BH48" s="66">
        <f t="shared" si="382"/>
        <v>0</v>
      </c>
      <c r="BI48" s="67">
        <f t="shared" si="383"/>
        <v>0</v>
      </c>
      <c r="BJ48" s="88"/>
      <c r="BK48" s="89"/>
      <c r="BL48" s="65"/>
      <c r="BM48" s="66">
        <f t="shared" si="384"/>
        <v>0</v>
      </c>
      <c r="BN48" s="67">
        <f t="shared" si="385"/>
        <v>0</v>
      </c>
      <c r="BO48" s="88"/>
      <c r="BP48" s="89"/>
      <c r="BQ48" s="65"/>
      <c r="BR48" s="66">
        <f t="shared" si="386"/>
        <v>0</v>
      </c>
      <c r="BS48" s="67">
        <f t="shared" si="387"/>
        <v>0</v>
      </c>
      <c r="BT48" s="88"/>
      <c r="BU48" s="89"/>
      <c r="BV48" s="65"/>
      <c r="BW48" s="66">
        <f t="shared" si="388"/>
        <v>0</v>
      </c>
      <c r="BX48" s="67">
        <f t="shared" si="389"/>
        <v>0</v>
      </c>
      <c r="BY48" s="88"/>
      <c r="BZ48" s="89"/>
      <c r="CA48" s="65"/>
      <c r="CB48" s="66">
        <f t="shared" si="390"/>
        <v>0</v>
      </c>
      <c r="CC48" s="67">
        <f t="shared" si="391"/>
        <v>0</v>
      </c>
      <c r="CD48" s="88"/>
      <c r="CE48" s="89"/>
      <c r="CF48" s="65"/>
      <c r="CG48" s="66">
        <f t="shared" si="392"/>
        <v>0</v>
      </c>
      <c r="CH48" s="67">
        <f t="shared" si="393"/>
        <v>0</v>
      </c>
      <c r="CI48" s="88"/>
      <c r="CJ48" s="89"/>
      <c r="CK48" s="65"/>
      <c r="CL48" s="66">
        <f t="shared" si="394"/>
        <v>0</v>
      </c>
      <c r="CM48" s="67">
        <f t="shared" si="395"/>
        <v>0</v>
      </c>
      <c r="CN48" s="88"/>
      <c r="CO48" s="89"/>
      <c r="CP48" s="65"/>
      <c r="CQ48" s="66">
        <f t="shared" si="396"/>
        <v>0</v>
      </c>
      <c r="CR48" s="67">
        <f t="shared" si="397"/>
        <v>0</v>
      </c>
    </row>
    <row r="49" spans="1:96" ht="15.5" customHeight="1">
      <c r="A49" s="59">
        <f>SUMIF($I$5:$HI$5,"QTY*Equipment",$I49:$HI49)</f>
        <v>0</v>
      </c>
      <c r="B49" s="60">
        <f>SUMIF($I$5:$HI$5,"QTY*Install",$I49:$HI49)</f>
        <v>0</v>
      </c>
      <c r="C49" s="61"/>
      <c r="D49" s="62" t="s">
        <v>349</v>
      </c>
      <c r="E49" s="68"/>
      <c r="F49" s="232"/>
      <c r="G49" s="88"/>
      <c r="H49" s="89"/>
      <c r="I49" s="65"/>
      <c r="J49" s="66">
        <f t="shared" si="362"/>
        <v>0</v>
      </c>
      <c r="K49" s="67">
        <f t="shared" si="363"/>
        <v>0</v>
      </c>
      <c r="L49" s="88"/>
      <c r="M49" s="89"/>
      <c r="N49" s="65"/>
      <c r="O49" s="66">
        <f t="shared" si="364"/>
        <v>0</v>
      </c>
      <c r="P49" s="67">
        <f t="shared" si="365"/>
        <v>0</v>
      </c>
      <c r="Q49" s="88"/>
      <c r="R49" s="89"/>
      <c r="S49" s="65"/>
      <c r="T49" s="66">
        <f t="shared" si="366"/>
        <v>0</v>
      </c>
      <c r="U49" s="67">
        <f t="shared" si="367"/>
        <v>0</v>
      </c>
      <c r="V49" s="88"/>
      <c r="W49" s="89"/>
      <c r="X49" s="65"/>
      <c r="Y49" s="66">
        <f t="shared" si="368"/>
        <v>0</v>
      </c>
      <c r="Z49" s="67">
        <f t="shared" si="369"/>
        <v>0</v>
      </c>
      <c r="AA49" s="88"/>
      <c r="AB49" s="89"/>
      <c r="AC49" s="65"/>
      <c r="AD49" s="66">
        <f t="shared" si="370"/>
        <v>0</v>
      </c>
      <c r="AE49" s="67">
        <f t="shared" si="371"/>
        <v>0</v>
      </c>
      <c r="AF49" s="88"/>
      <c r="AG49" s="89"/>
      <c r="AH49" s="65"/>
      <c r="AI49" s="66">
        <f t="shared" si="372"/>
        <v>0</v>
      </c>
      <c r="AJ49" s="67">
        <f t="shared" si="373"/>
        <v>0</v>
      </c>
      <c r="AK49" s="88"/>
      <c r="AL49" s="89"/>
      <c r="AM49" s="65"/>
      <c r="AN49" s="66">
        <f t="shared" si="374"/>
        <v>0</v>
      </c>
      <c r="AO49" s="67">
        <f t="shared" si="375"/>
        <v>0</v>
      </c>
      <c r="AP49" s="88"/>
      <c r="AQ49" s="89"/>
      <c r="AR49" s="65"/>
      <c r="AS49" s="66">
        <f t="shared" si="376"/>
        <v>0</v>
      </c>
      <c r="AT49" s="67">
        <f t="shared" si="377"/>
        <v>0</v>
      </c>
      <c r="AU49" s="88"/>
      <c r="AV49" s="89"/>
      <c r="AW49" s="65"/>
      <c r="AX49" s="66">
        <f t="shared" si="378"/>
        <v>0</v>
      </c>
      <c r="AY49" s="67">
        <f t="shared" si="379"/>
        <v>0</v>
      </c>
      <c r="AZ49" s="88"/>
      <c r="BA49" s="89"/>
      <c r="BB49" s="65"/>
      <c r="BC49" s="66">
        <f t="shared" si="380"/>
        <v>0</v>
      </c>
      <c r="BD49" s="67">
        <f t="shared" si="381"/>
        <v>0</v>
      </c>
      <c r="BE49" s="88"/>
      <c r="BF49" s="89"/>
      <c r="BG49" s="65"/>
      <c r="BH49" s="66">
        <f t="shared" si="382"/>
        <v>0</v>
      </c>
      <c r="BI49" s="67">
        <f t="shared" si="383"/>
        <v>0</v>
      </c>
      <c r="BJ49" s="88"/>
      <c r="BK49" s="89"/>
      <c r="BL49" s="65"/>
      <c r="BM49" s="66">
        <f t="shared" si="384"/>
        <v>0</v>
      </c>
      <c r="BN49" s="67">
        <f t="shared" si="385"/>
        <v>0</v>
      </c>
      <c r="BO49" s="88"/>
      <c r="BP49" s="89"/>
      <c r="BQ49" s="65"/>
      <c r="BR49" s="66">
        <f t="shared" si="386"/>
        <v>0</v>
      </c>
      <c r="BS49" s="67">
        <f t="shared" si="387"/>
        <v>0</v>
      </c>
      <c r="BT49" s="88"/>
      <c r="BU49" s="89"/>
      <c r="BV49" s="65"/>
      <c r="BW49" s="66">
        <f t="shared" si="388"/>
        <v>0</v>
      </c>
      <c r="BX49" s="67">
        <f t="shared" si="389"/>
        <v>0</v>
      </c>
      <c r="BY49" s="88"/>
      <c r="BZ49" s="89"/>
      <c r="CA49" s="65"/>
      <c r="CB49" s="66">
        <f t="shared" si="390"/>
        <v>0</v>
      </c>
      <c r="CC49" s="67">
        <f t="shared" si="391"/>
        <v>0</v>
      </c>
      <c r="CD49" s="88"/>
      <c r="CE49" s="89"/>
      <c r="CF49" s="65"/>
      <c r="CG49" s="66">
        <f t="shared" si="392"/>
        <v>0</v>
      </c>
      <c r="CH49" s="67">
        <f t="shared" si="393"/>
        <v>0</v>
      </c>
      <c r="CI49" s="88"/>
      <c r="CJ49" s="89"/>
      <c r="CK49" s="65"/>
      <c r="CL49" s="66">
        <f t="shared" si="394"/>
        <v>0</v>
      </c>
      <c r="CM49" s="67">
        <f t="shared" si="395"/>
        <v>0</v>
      </c>
      <c r="CN49" s="88"/>
      <c r="CO49" s="89"/>
      <c r="CP49" s="65"/>
      <c r="CQ49" s="66">
        <f t="shared" si="396"/>
        <v>0</v>
      </c>
      <c r="CR49" s="67">
        <f t="shared" si="397"/>
        <v>0</v>
      </c>
    </row>
    <row r="50" spans="1:96" ht="15.5" customHeight="1">
      <c r="A50" s="59">
        <f>SUMIF($I$5:$HI$5,"QTY*Equipment",$I50:$HI50)</f>
        <v>0</v>
      </c>
      <c r="B50" s="60">
        <f>SUMIF($I$5:$HI$5,"QTY*Install",$I50:$HI50)</f>
        <v>0</v>
      </c>
      <c r="C50" s="61"/>
      <c r="D50" s="62" t="s">
        <v>603</v>
      </c>
      <c r="E50" s="68"/>
      <c r="F50" s="232"/>
      <c r="G50" s="88"/>
      <c r="H50" s="89"/>
      <c r="I50" s="65"/>
      <c r="J50" s="66">
        <f t="shared" si="362"/>
        <v>0</v>
      </c>
      <c r="K50" s="67">
        <f t="shared" si="363"/>
        <v>0</v>
      </c>
      <c r="L50" s="88"/>
      <c r="M50" s="89"/>
      <c r="N50" s="65"/>
      <c r="O50" s="66">
        <f t="shared" si="364"/>
        <v>0</v>
      </c>
      <c r="P50" s="67">
        <f t="shared" si="365"/>
        <v>0</v>
      </c>
      <c r="Q50" s="88"/>
      <c r="R50" s="89"/>
      <c r="S50" s="65"/>
      <c r="T50" s="66">
        <f t="shared" si="366"/>
        <v>0</v>
      </c>
      <c r="U50" s="67">
        <f t="shared" si="367"/>
        <v>0</v>
      </c>
      <c r="V50" s="88"/>
      <c r="W50" s="89"/>
      <c r="X50" s="65"/>
      <c r="Y50" s="66">
        <f t="shared" si="368"/>
        <v>0</v>
      </c>
      <c r="Z50" s="67">
        <f t="shared" si="369"/>
        <v>0</v>
      </c>
      <c r="AA50" s="88"/>
      <c r="AB50" s="89"/>
      <c r="AC50" s="65"/>
      <c r="AD50" s="66">
        <f t="shared" si="370"/>
        <v>0</v>
      </c>
      <c r="AE50" s="67">
        <f t="shared" si="371"/>
        <v>0</v>
      </c>
      <c r="AF50" s="88"/>
      <c r="AG50" s="89"/>
      <c r="AH50" s="65"/>
      <c r="AI50" s="66">
        <f t="shared" si="372"/>
        <v>0</v>
      </c>
      <c r="AJ50" s="67">
        <f t="shared" si="373"/>
        <v>0</v>
      </c>
      <c r="AK50" s="88"/>
      <c r="AL50" s="89"/>
      <c r="AM50" s="65"/>
      <c r="AN50" s="66">
        <f t="shared" si="374"/>
        <v>0</v>
      </c>
      <c r="AO50" s="67">
        <f t="shared" si="375"/>
        <v>0</v>
      </c>
      <c r="AP50" s="88"/>
      <c r="AQ50" s="89"/>
      <c r="AR50" s="65"/>
      <c r="AS50" s="66">
        <f t="shared" si="376"/>
        <v>0</v>
      </c>
      <c r="AT50" s="67">
        <f t="shared" si="377"/>
        <v>0</v>
      </c>
      <c r="AU50" s="88"/>
      <c r="AV50" s="89"/>
      <c r="AW50" s="65"/>
      <c r="AX50" s="66">
        <f t="shared" si="378"/>
        <v>0</v>
      </c>
      <c r="AY50" s="67">
        <f t="shared" si="379"/>
        <v>0</v>
      </c>
      <c r="AZ50" s="88"/>
      <c r="BA50" s="89"/>
      <c r="BB50" s="65"/>
      <c r="BC50" s="66">
        <f t="shared" si="380"/>
        <v>0</v>
      </c>
      <c r="BD50" s="67">
        <f t="shared" si="381"/>
        <v>0</v>
      </c>
      <c r="BE50" s="88"/>
      <c r="BF50" s="89"/>
      <c r="BG50" s="65"/>
      <c r="BH50" s="66">
        <f t="shared" si="382"/>
        <v>0</v>
      </c>
      <c r="BI50" s="67">
        <f t="shared" si="383"/>
        <v>0</v>
      </c>
      <c r="BJ50" s="88"/>
      <c r="BK50" s="89"/>
      <c r="BL50" s="65"/>
      <c r="BM50" s="66">
        <f t="shared" si="384"/>
        <v>0</v>
      </c>
      <c r="BN50" s="67">
        <f t="shared" si="385"/>
        <v>0</v>
      </c>
      <c r="BO50" s="88"/>
      <c r="BP50" s="89"/>
      <c r="BQ50" s="65"/>
      <c r="BR50" s="66">
        <f t="shared" si="386"/>
        <v>0</v>
      </c>
      <c r="BS50" s="67">
        <f t="shared" si="387"/>
        <v>0</v>
      </c>
      <c r="BT50" s="88"/>
      <c r="BU50" s="89"/>
      <c r="BV50" s="65"/>
      <c r="BW50" s="66">
        <f t="shared" si="388"/>
        <v>0</v>
      </c>
      <c r="BX50" s="67">
        <f t="shared" si="389"/>
        <v>0</v>
      </c>
      <c r="BY50" s="88"/>
      <c r="BZ50" s="89"/>
      <c r="CA50" s="65"/>
      <c r="CB50" s="66">
        <f t="shared" si="390"/>
        <v>0</v>
      </c>
      <c r="CC50" s="67">
        <f t="shared" si="391"/>
        <v>0</v>
      </c>
      <c r="CD50" s="88"/>
      <c r="CE50" s="89"/>
      <c r="CF50" s="65"/>
      <c r="CG50" s="66">
        <f t="shared" si="392"/>
        <v>0</v>
      </c>
      <c r="CH50" s="67">
        <f t="shared" si="393"/>
        <v>0</v>
      </c>
      <c r="CI50" s="88"/>
      <c r="CJ50" s="89"/>
      <c r="CK50" s="65"/>
      <c r="CL50" s="66">
        <f t="shared" si="394"/>
        <v>0</v>
      </c>
      <c r="CM50" s="67">
        <f t="shared" si="395"/>
        <v>0</v>
      </c>
      <c r="CN50" s="88"/>
      <c r="CO50" s="89"/>
      <c r="CP50" s="65"/>
      <c r="CQ50" s="66">
        <f t="shared" si="396"/>
        <v>0</v>
      </c>
      <c r="CR50" s="67">
        <f t="shared" si="397"/>
        <v>0</v>
      </c>
    </row>
    <row r="51" spans="1:96" ht="15.5" customHeight="1">
      <c r="A51" s="87"/>
      <c r="B51" s="69"/>
      <c r="C51" s="58"/>
      <c r="D51" s="50" t="s">
        <v>350</v>
      </c>
      <c r="E51" s="268" t="s">
        <v>351</v>
      </c>
      <c r="F51" s="233"/>
      <c r="G51" s="55"/>
      <c r="H51" s="56"/>
      <c r="I51" s="53"/>
      <c r="J51" s="70"/>
      <c r="K51" s="71"/>
      <c r="L51" s="55"/>
      <c r="M51" s="56"/>
      <c r="N51" s="53"/>
      <c r="O51" s="70"/>
      <c r="P51" s="71"/>
      <c r="Q51" s="55"/>
      <c r="R51" s="56"/>
      <c r="S51" s="53"/>
      <c r="T51" s="70"/>
      <c r="U51" s="71"/>
      <c r="V51" s="55"/>
      <c r="W51" s="56"/>
      <c r="X51" s="53"/>
      <c r="Y51" s="70"/>
      <c r="Z51" s="71"/>
      <c r="AA51" s="55"/>
      <c r="AB51" s="56"/>
      <c r="AC51" s="53"/>
      <c r="AD51" s="70"/>
      <c r="AE51" s="71"/>
      <c r="AF51" s="55"/>
      <c r="AG51" s="56"/>
      <c r="AH51" s="53"/>
      <c r="AI51" s="56"/>
      <c r="AJ51" s="57"/>
      <c r="AK51" s="55"/>
      <c r="AL51" s="56"/>
      <c r="AM51" s="53"/>
      <c r="AN51" s="70"/>
      <c r="AO51" s="71"/>
      <c r="AP51" s="55"/>
      <c r="AQ51" s="56"/>
      <c r="AR51" s="53"/>
      <c r="AS51" s="70"/>
      <c r="AT51" s="71"/>
      <c r="AU51" s="55"/>
      <c r="AV51" s="56"/>
      <c r="AW51" s="53"/>
      <c r="AX51" s="70"/>
      <c r="AY51" s="71"/>
      <c r="AZ51" s="55"/>
      <c r="BA51" s="56"/>
      <c r="BB51" s="53"/>
      <c r="BC51" s="70"/>
      <c r="BD51" s="71"/>
      <c r="BE51" s="55"/>
      <c r="BF51" s="56"/>
      <c r="BG51" s="53"/>
      <c r="BH51" s="56"/>
      <c r="BI51" s="57"/>
      <c r="BJ51" s="55"/>
      <c r="BK51" s="56"/>
      <c r="BL51" s="53"/>
      <c r="BM51" s="70"/>
      <c r="BN51" s="71"/>
      <c r="BO51" s="55"/>
      <c r="BP51" s="56"/>
      <c r="BQ51" s="53"/>
      <c r="BR51" s="70"/>
      <c r="BS51" s="71"/>
      <c r="BT51" s="55"/>
      <c r="BU51" s="56"/>
      <c r="BV51" s="53"/>
      <c r="BW51" s="70"/>
      <c r="BX51" s="71"/>
      <c r="BY51" s="55"/>
      <c r="BZ51" s="56"/>
      <c r="CA51" s="53"/>
      <c r="CB51" s="70"/>
      <c r="CC51" s="71"/>
      <c r="CD51" s="55"/>
      <c r="CE51" s="56"/>
      <c r="CF51" s="53"/>
      <c r="CG51" s="56"/>
      <c r="CH51" s="57"/>
      <c r="CI51" s="55"/>
      <c r="CJ51" s="56"/>
      <c r="CK51" s="53"/>
      <c r="CL51" s="70"/>
      <c r="CM51" s="71"/>
      <c r="CN51" s="55"/>
      <c r="CO51" s="56"/>
      <c r="CP51" s="53"/>
      <c r="CQ51" s="70"/>
      <c r="CR51" s="71"/>
    </row>
    <row r="52" spans="1:96" ht="15.5" customHeight="1">
      <c r="A52" s="59">
        <f>SUMIF($I$5:$HI$5,"QTY*Equipment",$I52:$HI52)</f>
        <v>0</v>
      </c>
      <c r="B52" s="60">
        <f>SUMIF($I$5:$HI$5,"QTY*Install",$I52:$HI52)</f>
        <v>0</v>
      </c>
      <c r="C52" s="61"/>
      <c r="D52" s="62" t="s">
        <v>352</v>
      </c>
      <c r="E52" s="199" t="s">
        <v>600</v>
      </c>
      <c r="F52" s="232"/>
      <c r="G52" s="88"/>
      <c r="H52" s="89"/>
      <c r="I52" s="65"/>
      <c r="J52" s="66">
        <f t="shared" ref="J52:J59" si="406">I52*G52</f>
        <v>0</v>
      </c>
      <c r="K52" s="67">
        <f t="shared" ref="K52:K59" si="407">I52*H52</f>
        <v>0</v>
      </c>
      <c r="L52" s="88"/>
      <c r="M52" s="89"/>
      <c r="N52" s="65"/>
      <c r="O52" s="66">
        <f t="shared" ref="O52:O59" si="408">N52*L52</f>
        <v>0</v>
      </c>
      <c r="P52" s="67">
        <f t="shared" ref="P52:P59" si="409">N52*M52</f>
        <v>0</v>
      </c>
      <c r="Q52" s="88"/>
      <c r="R52" s="89"/>
      <c r="S52" s="65"/>
      <c r="T52" s="66">
        <f t="shared" ref="T52:T59" si="410">S52*Q52</f>
        <v>0</v>
      </c>
      <c r="U52" s="67">
        <f t="shared" ref="U52:U59" si="411">S52*R52</f>
        <v>0</v>
      </c>
      <c r="V52" s="88"/>
      <c r="W52" s="89"/>
      <c r="X52" s="65"/>
      <c r="Y52" s="66">
        <f t="shared" ref="Y52:Y59" si="412">X52*V52</f>
        <v>0</v>
      </c>
      <c r="Z52" s="67">
        <f t="shared" ref="Z52:Z59" si="413">X52*W52</f>
        <v>0</v>
      </c>
      <c r="AA52" s="88"/>
      <c r="AB52" s="89"/>
      <c r="AC52" s="65"/>
      <c r="AD52" s="66">
        <f t="shared" ref="AD52:AD59" si="414">AC52*AA52</f>
        <v>0</v>
      </c>
      <c r="AE52" s="67">
        <f t="shared" ref="AE52:AE59" si="415">AC52*AB52</f>
        <v>0</v>
      </c>
      <c r="AF52" s="88"/>
      <c r="AG52" s="89"/>
      <c r="AH52" s="65"/>
      <c r="AI52" s="66">
        <f t="shared" ref="AI52:AI59" si="416">AH52*AF52</f>
        <v>0</v>
      </c>
      <c r="AJ52" s="67">
        <f t="shared" ref="AJ52:AJ59" si="417">AH52*AG52</f>
        <v>0</v>
      </c>
      <c r="AK52" s="88"/>
      <c r="AL52" s="89"/>
      <c r="AM52" s="65"/>
      <c r="AN52" s="66">
        <f t="shared" ref="AN52:AN59" si="418">AM52*AK52</f>
        <v>0</v>
      </c>
      <c r="AO52" s="67">
        <f t="shared" ref="AO52:AO59" si="419">AM52*AL52</f>
        <v>0</v>
      </c>
      <c r="AP52" s="88"/>
      <c r="AQ52" s="89"/>
      <c r="AR52" s="65"/>
      <c r="AS52" s="66">
        <f t="shared" ref="AS52:AS59" si="420">AR52*AP52</f>
        <v>0</v>
      </c>
      <c r="AT52" s="67">
        <f t="shared" ref="AT52:AT59" si="421">AR52*AQ52</f>
        <v>0</v>
      </c>
      <c r="AU52" s="88"/>
      <c r="AV52" s="89"/>
      <c r="AW52" s="65"/>
      <c r="AX52" s="66">
        <f t="shared" ref="AX52:AX59" si="422">AW52*AU52</f>
        <v>0</v>
      </c>
      <c r="AY52" s="67">
        <f t="shared" ref="AY52:AY59" si="423">AW52*AV52</f>
        <v>0</v>
      </c>
      <c r="AZ52" s="88"/>
      <c r="BA52" s="89"/>
      <c r="BB52" s="65"/>
      <c r="BC52" s="66">
        <f t="shared" ref="BC52:BC59" si="424">BB52*AZ52</f>
        <v>0</v>
      </c>
      <c r="BD52" s="67">
        <f t="shared" ref="BD52:BD59" si="425">BB52*BA52</f>
        <v>0</v>
      </c>
      <c r="BE52" s="88"/>
      <c r="BF52" s="89"/>
      <c r="BG52" s="65"/>
      <c r="BH52" s="66">
        <f t="shared" ref="BH52:BH59" si="426">BG52*BE52</f>
        <v>0</v>
      </c>
      <c r="BI52" s="67">
        <f t="shared" ref="BI52:BI59" si="427">BG52*BF52</f>
        <v>0</v>
      </c>
      <c r="BJ52" s="88"/>
      <c r="BK52" s="89"/>
      <c r="BL52" s="65"/>
      <c r="BM52" s="66">
        <f t="shared" ref="BM52:BM59" si="428">BL52*BJ52</f>
        <v>0</v>
      </c>
      <c r="BN52" s="67">
        <f t="shared" ref="BN52:BN59" si="429">BL52*BK52</f>
        <v>0</v>
      </c>
      <c r="BO52" s="88"/>
      <c r="BP52" s="89"/>
      <c r="BQ52" s="65"/>
      <c r="BR52" s="66">
        <f t="shared" ref="BR52:BR59" si="430">BQ52*BO52</f>
        <v>0</v>
      </c>
      <c r="BS52" s="67">
        <f t="shared" ref="BS52:BS59" si="431">BQ52*BP52</f>
        <v>0</v>
      </c>
      <c r="BT52" s="88"/>
      <c r="BU52" s="89"/>
      <c r="BV52" s="65"/>
      <c r="BW52" s="66">
        <f t="shared" ref="BW52:BW59" si="432">BV52*BT52</f>
        <v>0</v>
      </c>
      <c r="BX52" s="67">
        <f t="shared" ref="BX52:BX59" si="433">BV52*BU52</f>
        <v>0</v>
      </c>
      <c r="BY52" s="88"/>
      <c r="BZ52" s="89"/>
      <c r="CA52" s="65"/>
      <c r="CB52" s="66">
        <f t="shared" ref="CB52:CB59" si="434">CA52*BY52</f>
        <v>0</v>
      </c>
      <c r="CC52" s="67">
        <f t="shared" ref="CC52:CC59" si="435">CA52*BZ52</f>
        <v>0</v>
      </c>
      <c r="CD52" s="88"/>
      <c r="CE52" s="89"/>
      <c r="CF52" s="65"/>
      <c r="CG52" s="66">
        <f t="shared" ref="CG52:CG59" si="436">CF52*CD52</f>
        <v>0</v>
      </c>
      <c r="CH52" s="67">
        <f t="shared" ref="CH52:CH59" si="437">CF52*CE52</f>
        <v>0</v>
      </c>
      <c r="CI52" s="88"/>
      <c r="CJ52" s="89"/>
      <c r="CK52" s="65"/>
      <c r="CL52" s="66">
        <f t="shared" ref="CL52:CL59" si="438">CK52*CI52</f>
        <v>0</v>
      </c>
      <c r="CM52" s="67">
        <f t="shared" ref="CM52:CM59" si="439">CK52*CJ52</f>
        <v>0</v>
      </c>
      <c r="CN52" s="88"/>
      <c r="CO52" s="89"/>
      <c r="CP52" s="65"/>
      <c r="CQ52" s="66">
        <f t="shared" ref="CQ52:CQ59" si="440">CP52*CN52</f>
        <v>0</v>
      </c>
      <c r="CR52" s="67">
        <f t="shared" ref="CR52:CR59" si="441">CP52*CO52</f>
        <v>0</v>
      </c>
    </row>
    <row r="53" spans="1:96" ht="15.5" customHeight="1">
      <c r="A53" s="59">
        <f>SUMIF($I$5:$HI$5,"QTY*Equipment",$I53:$HI53)</f>
        <v>0</v>
      </c>
      <c r="B53" s="60">
        <f>SUMIF($I$5:$HI$5,"QTY*Install",$I53:$HI53)</f>
        <v>0</v>
      </c>
      <c r="C53" s="61"/>
      <c r="D53" s="62" t="s">
        <v>353</v>
      </c>
      <c r="E53" s="199" t="s">
        <v>587</v>
      </c>
      <c r="F53" s="232"/>
      <c r="G53" s="88"/>
      <c r="H53" s="89"/>
      <c r="I53" s="65"/>
      <c r="J53" s="66">
        <f t="shared" si="406"/>
        <v>0</v>
      </c>
      <c r="K53" s="67">
        <f t="shared" si="407"/>
        <v>0</v>
      </c>
      <c r="L53" s="88"/>
      <c r="M53" s="89"/>
      <c r="N53" s="65"/>
      <c r="O53" s="66">
        <f t="shared" si="408"/>
        <v>0</v>
      </c>
      <c r="P53" s="67">
        <f t="shared" si="409"/>
        <v>0</v>
      </c>
      <c r="Q53" s="88"/>
      <c r="R53" s="89"/>
      <c r="S53" s="65"/>
      <c r="T53" s="66">
        <f t="shared" si="410"/>
        <v>0</v>
      </c>
      <c r="U53" s="67">
        <f t="shared" si="411"/>
        <v>0</v>
      </c>
      <c r="V53" s="88"/>
      <c r="W53" s="89"/>
      <c r="X53" s="65"/>
      <c r="Y53" s="66">
        <f t="shared" si="412"/>
        <v>0</v>
      </c>
      <c r="Z53" s="67">
        <f t="shared" si="413"/>
        <v>0</v>
      </c>
      <c r="AA53" s="88"/>
      <c r="AB53" s="89"/>
      <c r="AC53" s="65"/>
      <c r="AD53" s="66">
        <f t="shared" si="414"/>
        <v>0</v>
      </c>
      <c r="AE53" s="67">
        <f t="shared" si="415"/>
        <v>0</v>
      </c>
      <c r="AF53" s="88"/>
      <c r="AG53" s="89"/>
      <c r="AH53" s="65"/>
      <c r="AI53" s="66">
        <f t="shared" si="416"/>
        <v>0</v>
      </c>
      <c r="AJ53" s="67">
        <f t="shared" si="417"/>
        <v>0</v>
      </c>
      <c r="AK53" s="88"/>
      <c r="AL53" s="89"/>
      <c r="AM53" s="65"/>
      <c r="AN53" s="66">
        <f t="shared" si="418"/>
        <v>0</v>
      </c>
      <c r="AO53" s="67">
        <f t="shared" si="419"/>
        <v>0</v>
      </c>
      <c r="AP53" s="88"/>
      <c r="AQ53" s="89"/>
      <c r="AR53" s="65"/>
      <c r="AS53" s="66">
        <f t="shared" si="420"/>
        <v>0</v>
      </c>
      <c r="AT53" s="67">
        <f t="shared" si="421"/>
        <v>0</v>
      </c>
      <c r="AU53" s="88"/>
      <c r="AV53" s="89"/>
      <c r="AW53" s="65"/>
      <c r="AX53" s="66">
        <f t="shared" si="422"/>
        <v>0</v>
      </c>
      <c r="AY53" s="67">
        <f t="shared" si="423"/>
        <v>0</v>
      </c>
      <c r="AZ53" s="88"/>
      <c r="BA53" s="89"/>
      <c r="BB53" s="65"/>
      <c r="BC53" s="66">
        <f t="shared" si="424"/>
        <v>0</v>
      </c>
      <c r="BD53" s="67">
        <f t="shared" si="425"/>
        <v>0</v>
      </c>
      <c r="BE53" s="88"/>
      <c r="BF53" s="89"/>
      <c r="BG53" s="65"/>
      <c r="BH53" s="66">
        <f t="shared" si="426"/>
        <v>0</v>
      </c>
      <c r="BI53" s="67">
        <f t="shared" si="427"/>
        <v>0</v>
      </c>
      <c r="BJ53" s="88"/>
      <c r="BK53" s="89"/>
      <c r="BL53" s="65"/>
      <c r="BM53" s="66">
        <f t="shared" si="428"/>
        <v>0</v>
      </c>
      <c r="BN53" s="67">
        <f t="shared" si="429"/>
        <v>0</v>
      </c>
      <c r="BO53" s="88"/>
      <c r="BP53" s="89"/>
      <c r="BQ53" s="65"/>
      <c r="BR53" s="66">
        <f t="shared" si="430"/>
        <v>0</v>
      </c>
      <c r="BS53" s="67">
        <f t="shared" si="431"/>
        <v>0</v>
      </c>
      <c r="BT53" s="88"/>
      <c r="BU53" s="89"/>
      <c r="BV53" s="65"/>
      <c r="BW53" s="66">
        <f t="shared" si="432"/>
        <v>0</v>
      </c>
      <c r="BX53" s="67">
        <f t="shared" si="433"/>
        <v>0</v>
      </c>
      <c r="BY53" s="88"/>
      <c r="BZ53" s="89"/>
      <c r="CA53" s="65"/>
      <c r="CB53" s="66">
        <f t="shared" si="434"/>
        <v>0</v>
      </c>
      <c r="CC53" s="67">
        <f t="shared" si="435"/>
        <v>0</v>
      </c>
      <c r="CD53" s="88"/>
      <c r="CE53" s="89"/>
      <c r="CF53" s="65"/>
      <c r="CG53" s="66">
        <f t="shared" si="436"/>
        <v>0</v>
      </c>
      <c r="CH53" s="67">
        <f t="shared" si="437"/>
        <v>0</v>
      </c>
      <c r="CI53" s="88"/>
      <c r="CJ53" s="89"/>
      <c r="CK53" s="65"/>
      <c r="CL53" s="66">
        <f t="shared" si="438"/>
        <v>0</v>
      </c>
      <c r="CM53" s="67">
        <f t="shared" si="439"/>
        <v>0</v>
      </c>
      <c r="CN53" s="88"/>
      <c r="CO53" s="89"/>
      <c r="CP53" s="65"/>
      <c r="CQ53" s="66">
        <f t="shared" si="440"/>
        <v>0</v>
      </c>
      <c r="CR53" s="67">
        <f t="shared" si="441"/>
        <v>0</v>
      </c>
    </row>
    <row r="54" spans="1:96" ht="15.5" customHeight="1">
      <c r="A54" s="59">
        <f>SUMIF($I$5:$HI$5,"QTY*Equipment",$I54:$HI54)</f>
        <v>0</v>
      </c>
      <c r="B54" s="60">
        <f>SUMIF($I$5:$HI$5,"QTY*Install",$I54:$HI54)</f>
        <v>0</v>
      </c>
      <c r="C54" s="61"/>
      <c r="D54" s="62" t="s">
        <v>354</v>
      </c>
      <c r="E54" s="199" t="s">
        <v>588</v>
      </c>
      <c r="F54" s="232"/>
      <c r="G54" s="88"/>
      <c r="H54" s="89"/>
      <c r="I54" s="65"/>
      <c r="J54" s="66">
        <f t="shared" si="406"/>
        <v>0</v>
      </c>
      <c r="K54" s="67">
        <f t="shared" si="407"/>
        <v>0</v>
      </c>
      <c r="L54" s="88"/>
      <c r="M54" s="89"/>
      <c r="N54" s="65"/>
      <c r="O54" s="66">
        <f t="shared" si="408"/>
        <v>0</v>
      </c>
      <c r="P54" s="67">
        <f t="shared" si="409"/>
        <v>0</v>
      </c>
      <c r="Q54" s="88"/>
      <c r="R54" s="89"/>
      <c r="S54" s="65"/>
      <c r="T54" s="66">
        <f t="shared" si="410"/>
        <v>0</v>
      </c>
      <c r="U54" s="67">
        <f t="shared" si="411"/>
        <v>0</v>
      </c>
      <c r="V54" s="88"/>
      <c r="W54" s="89"/>
      <c r="X54" s="65"/>
      <c r="Y54" s="66">
        <f t="shared" si="412"/>
        <v>0</v>
      </c>
      <c r="Z54" s="67">
        <f t="shared" si="413"/>
        <v>0</v>
      </c>
      <c r="AA54" s="88"/>
      <c r="AB54" s="89"/>
      <c r="AC54" s="65"/>
      <c r="AD54" s="66">
        <f t="shared" ref="AD54" si="442">AC54*AA54</f>
        <v>0</v>
      </c>
      <c r="AE54" s="67">
        <f t="shared" ref="AE54" si="443">AC54*AB54</f>
        <v>0</v>
      </c>
      <c r="AF54" s="88"/>
      <c r="AG54" s="89"/>
      <c r="AH54" s="65"/>
      <c r="AI54" s="66">
        <f t="shared" ref="AI54" si="444">AH54*AF54</f>
        <v>0</v>
      </c>
      <c r="AJ54" s="67">
        <f t="shared" ref="AJ54" si="445">AH54*AG54</f>
        <v>0</v>
      </c>
      <c r="AK54" s="88"/>
      <c r="AL54" s="89"/>
      <c r="AM54" s="65"/>
      <c r="AN54" s="66">
        <f t="shared" ref="AN54" si="446">AM54*AK54</f>
        <v>0</v>
      </c>
      <c r="AO54" s="67">
        <f t="shared" ref="AO54" si="447">AM54*AL54</f>
        <v>0</v>
      </c>
      <c r="AP54" s="88"/>
      <c r="AQ54" s="89"/>
      <c r="AR54" s="65"/>
      <c r="AS54" s="66">
        <f t="shared" ref="AS54" si="448">AR54*AP54</f>
        <v>0</v>
      </c>
      <c r="AT54" s="67">
        <f t="shared" ref="AT54" si="449">AR54*AQ54</f>
        <v>0</v>
      </c>
      <c r="AU54" s="88"/>
      <c r="AV54" s="89"/>
      <c r="AW54" s="65"/>
      <c r="AX54" s="66">
        <f t="shared" si="422"/>
        <v>0</v>
      </c>
      <c r="AY54" s="67">
        <f t="shared" si="423"/>
        <v>0</v>
      </c>
      <c r="AZ54" s="88"/>
      <c r="BA54" s="89"/>
      <c r="BB54" s="65"/>
      <c r="BC54" s="66">
        <f t="shared" si="424"/>
        <v>0</v>
      </c>
      <c r="BD54" s="67">
        <f t="shared" si="425"/>
        <v>0</v>
      </c>
      <c r="BE54" s="88"/>
      <c r="BF54" s="89"/>
      <c r="BG54" s="65"/>
      <c r="BH54" s="66">
        <f t="shared" si="426"/>
        <v>0</v>
      </c>
      <c r="BI54" s="67">
        <f t="shared" si="427"/>
        <v>0</v>
      </c>
      <c r="BJ54" s="88"/>
      <c r="BK54" s="89"/>
      <c r="BL54" s="65"/>
      <c r="BM54" s="66">
        <f t="shared" si="428"/>
        <v>0</v>
      </c>
      <c r="BN54" s="67">
        <f t="shared" si="429"/>
        <v>0</v>
      </c>
      <c r="BO54" s="88"/>
      <c r="BP54" s="89"/>
      <c r="BQ54" s="65"/>
      <c r="BR54" s="66">
        <f t="shared" si="430"/>
        <v>0</v>
      </c>
      <c r="BS54" s="67">
        <f t="shared" si="431"/>
        <v>0</v>
      </c>
      <c r="BT54" s="88"/>
      <c r="BU54" s="89"/>
      <c r="BV54" s="65"/>
      <c r="BW54" s="66">
        <f t="shared" si="432"/>
        <v>0</v>
      </c>
      <c r="BX54" s="67">
        <f t="shared" si="433"/>
        <v>0</v>
      </c>
      <c r="BY54" s="88"/>
      <c r="BZ54" s="89"/>
      <c r="CA54" s="65"/>
      <c r="CB54" s="66">
        <f t="shared" si="434"/>
        <v>0</v>
      </c>
      <c r="CC54" s="67">
        <f t="shared" si="435"/>
        <v>0</v>
      </c>
      <c r="CD54" s="88"/>
      <c r="CE54" s="89"/>
      <c r="CF54" s="65"/>
      <c r="CG54" s="66">
        <f t="shared" si="436"/>
        <v>0</v>
      </c>
      <c r="CH54" s="67">
        <f t="shared" si="437"/>
        <v>0</v>
      </c>
      <c r="CI54" s="88"/>
      <c r="CJ54" s="89"/>
      <c r="CK54" s="65"/>
      <c r="CL54" s="66">
        <f t="shared" si="438"/>
        <v>0</v>
      </c>
      <c r="CM54" s="67">
        <f t="shared" si="439"/>
        <v>0</v>
      </c>
      <c r="CN54" s="88"/>
      <c r="CO54" s="89"/>
      <c r="CP54" s="65"/>
      <c r="CQ54" s="66">
        <f t="shared" si="440"/>
        <v>0</v>
      </c>
      <c r="CR54" s="67">
        <f t="shared" si="441"/>
        <v>0</v>
      </c>
    </row>
    <row r="55" spans="1:96" ht="15.5" customHeight="1">
      <c r="A55" s="59">
        <f>SUMIF($I$5:$HI$5,"QTY*Equipment",$I55:$HI55)</f>
        <v>0</v>
      </c>
      <c r="B55" s="60">
        <f>SUMIF($I$5:$HI$5,"QTY*Install",$I55:$HI55)</f>
        <v>0</v>
      </c>
      <c r="C55" s="61"/>
      <c r="D55" s="62" t="s">
        <v>355</v>
      </c>
      <c r="E55" s="199" t="s">
        <v>601</v>
      </c>
      <c r="F55" s="232"/>
      <c r="G55" s="88"/>
      <c r="H55" s="89"/>
      <c r="I55" s="65"/>
      <c r="J55" s="66">
        <f t="shared" si="406"/>
        <v>0</v>
      </c>
      <c r="K55" s="67">
        <f t="shared" si="407"/>
        <v>0</v>
      </c>
      <c r="L55" s="88"/>
      <c r="M55" s="89"/>
      <c r="N55" s="65"/>
      <c r="O55" s="66">
        <f t="shared" si="408"/>
        <v>0</v>
      </c>
      <c r="P55" s="67">
        <f t="shared" si="409"/>
        <v>0</v>
      </c>
      <c r="Q55" s="88"/>
      <c r="R55" s="89"/>
      <c r="S55" s="65"/>
      <c r="T55" s="66">
        <f t="shared" si="410"/>
        <v>0</v>
      </c>
      <c r="U55" s="67">
        <f t="shared" si="411"/>
        <v>0</v>
      </c>
      <c r="V55" s="88"/>
      <c r="W55" s="89"/>
      <c r="X55" s="65"/>
      <c r="Y55" s="66">
        <f t="shared" si="412"/>
        <v>0</v>
      </c>
      <c r="Z55" s="67">
        <f t="shared" si="413"/>
        <v>0</v>
      </c>
      <c r="AA55" s="88"/>
      <c r="AB55" s="89"/>
      <c r="AC55" s="65"/>
      <c r="AD55" s="66">
        <f t="shared" ref="AD55" si="450">AC55*AA55</f>
        <v>0</v>
      </c>
      <c r="AE55" s="67">
        <f t="shared" ref="AE55" si="451">AC55*AB55</f>
        <v>0</v>
      </c>
      <c r="AF55" s="88"/>
      <c r="AG55" s="89"/>
      <c r="AH55" s="65"/>
      <c r="AI55" s="66">
        <f t="shared" ref="AI55" si="452">AH55*AF55</f>
        <v>0</v>
      </c>
      <c r="AJ55" s="67">
        <f t="shared" ref="AJ55" si="453">AH55*AG55</f>
        <v>0</v>
      </c>
      <c r="AK55" s="88"/>
      <c r="AL55" s="89"/>
      <c r="AM55" s="65"/>
      <c r="AN55" s="66">
        <f t="shared" ref="AN55" si="454">AM55*AK55</f>
        <v>0</v>
      </c>
      <c r="AO55" s="67">
        <f t="shared" ref="AO55" si="455">AM55*AL55</f>
        <v>0</v>
      </c>
      <c r="AP55" s="88"/>
      <c r="AQ55" s="89"/>
      <c r="AR55" s="65"/>
      <c r="AS55" s="66">
        <f t="shared" ref="AS55" si="456">AR55*AP55</f>
        <v>0</v>
      </c>
      <c r="AT55" s="67">
        <f t="shared" ref="AT55" si="457">AR55*AQ55</f>
        <v>0</v>
      </c>
      <c r="AU55" s="88"/>
      <c r="AV55" s="89"/>
      <c r="AW55" s="65"/>
      <c r="AX55" s="66">
        <f t="shared" si="422"/>
        <v>0</v>
      </c>
      <c r="AY55" s="67">
        <f t="shared" si="423"/>
        <v>0</v>
      </c>
      <c r="AZ55" s="88"/>
      <c r="BA55" s="89"/>
      <c r="BB55" s="65"/>
      <c r="BC55" s="66">
        <f t="shared" si="424"/>
        <v>0</v>
      </c>
      <c r="BD55" s="67">
        <f t="shared" si="425"/>
        <v>0</v>
      </c>
      <c r="BE55" s="88"/>
      <c r="BF55" s="89"/>
      <c r="BG55" s="65"/>
      <c r="BH55" s="66">
        <f t="shared" si="426"/>
        <v>0</v>
      </c>
      <c r="BI55" s="67">
        <f t="shared" si="427"/>
        <v>0</v>
      </c>
      <c r="BJ55" s="88"/>
      <c r="BK55" s="89"/>
      <c r="BL55" s="65"/>
      <c r="BM55" s="66">
        <f t="shared" si="428"/>
        <v>0</v>
      </c>
      <c r="BN55" s="67">
        <f t="shared" si="429"/>
        <v>0</v>
      </c>
      <c r="BO55" s="88"/>
      <c r="BP55" s="89"/>
      <c r="BQ55" s="65"/>
      <c r="BR55" s="66">
        <f t="shared" si="430"/>
        <v>0</v>
      </c>
      <c r="BS55" s="67">
        <f t="shared" si="431"/>
        <v>0</v>
      </c>
      <c r="BT55" s="88"/>
      <c r="BU55" s="89"/>
      <c r="BV55" s="65"/>
      <c r="BW55" s="66">
        <f t="shared" si="432"/>
        <v>0</v>
      </c>
      <c r="BX55" s="67">
        <f t="shared" si="433"/>
        <v>0</v>
      </c>
      <c r="BY55" s="88"/>
      <c r="BZ55" s="89"/>
      <c r="CA55" s="65"/>
      <c r="CB55" s="66">
        <f t="shared" si="434"/>
        <v>0</v>
      </c>
      <c r="CC55" s="67">
        <f t="shared" si="435"/>
        <v>0</v>
      </c>
      <c r="CD55" s="88"/>
      <c r="CE55" s="89"/>
      <c r="CF55" s="65"/>
      <c r="CG55" s="66">
        <f t="shared" si="436"/>
        <v>0</v>
      </c>
      <c r="CH55" s="67">
        <f t="shared" si="437"/>
        <v>0</v>
      </c>
      <c r="CI55" s="88"/>
      <c r="CJ55" s="89"/>
      <c r="CK55" s="65"/>
      <c r="CL55" s="66">
        <f t="shared" si="438"/>
        <v>0</v>
      </c>
      <c r="CM55" s="67">
        <f t="shared" si="439"/>
        <v>0</v>
      </c>
      <c r="CN55" s="88"/>
      <c r="CO55" s="89"/>
      <c r="CP55" s="65"/>
      <c r="CQ55" s="66">
        <f t="shared" si="440"/>
        <v>0</v>
      </c>
      <c r="CR55" s="67">
        <f t="shared" si="441"/>
        <v>0</v>
      </c>
    </row>
    <row r="56" spans="1:96" ht="15.5" customHeight="1">
      <c r="A56" s="59">
        <f>SUMIF($I$5:$HI$5,"QTY*Equipment",$I56:$HI56)</f>
        <v>0</v>
      </c>
      <c r="B56" s="60">
        <f>SUMIF($I$5:$HI$5,"QTY*Install",$I56:$HI56)</f>
        <v>0</v>
      </c>
      <c r="C56" s="61"/>
      <c r="D56" s="62" t="s">
        <v>356</v>
      </c>
      <c r="E56" s="199" t="s">
        <v>60</v>
      </c>
      <c r="F56" s="232"/>
      <c r="G56" s="88"/>
      <c r="H56" s="89"/>
      <c r="I56" s="65"/>
      <c r="J56" s="66">
        <f t="shared" si="406"/>
        <v>0</v>
      </c>
      <c r="K56" s="67">
        <f t="shared" si="407"/>
        <v>0</v>
      </c>
      <c r="L56" s="88"/>
      <c r="M56" s="89"/>
      <c r="N56" s="65"/>
      <c r="O56" s="66">
        <f t="shared" si="408"/>
        <v>0</v>
      </c>
      <c r="P56" s="67">
        <f t="shared" si="409"/>
        <v>0</v>
      </c>
      <c r="Q56" s="88"/>
      <c r="R56" s="89"/>
      <c r="S56" s="65"/>
      <c r="T56" s="66">
        <f t="shared" si="410"/>
        <v>0</v>
      </c>
      <c r="U56" s="67">
        <f t="shared" si="411"/>
        <v>0</v>
      </c>
      <c r="V56" s="88"/>
      <c r="W56" s="89"/>
      <c r="X56" s="65"/>
      <c r="Y56" s="66">
        <f t="shared" si="412"/>
        <v>0</v>
      </c>
      <c r="Z56" s="67">
        <f t="shared" si="413"/>
        <v>0</v>
      </c>
      <c r="AA56" s="88"/>
      <c r="AB56" s="89"/>
      <c r="AC56" s="65"/>
      <c r="AD56" s="66">
        <f t="shared" si="414"/>
        <v>0</v>
      </c>
      <c r="AE56" s="67">
        <f t="shared" si="415"/>
        <v>0</v>
      </c>
      <c r="AF56" s="88"/>
      <c r="AG56" s="89"/>
      <c r="AH56" s="65"/>
      <c r="AI56" s="66">
        <f t="shared" si="416"/>
        <v>0</v>
      </c>
      <c r="AJ56" s="67">
        <f t="shared" si="417"/>
        <v>0</v>
      </c>
      <c r="AK56" s="88"/>
      <c r="AL56" s="89"/>
      <c r="AM56" s="65"/>
      <c r="AN56" s="66">
        <f t="shared" si="418"/>
        <v>0</v>
      </c>
      <c r="AO56" s="67">
        <f t="shared" si="419"/>
        <v>0</v>
      </c>
      <c r="AP56" s="88"/>
      <c r="AQ56" s="89"/>
      <c r="AR56" s="65"/>
      <c r="AS56" s="66">
        <f t="shared" si="420"/>
        <v>0</v>
      </c>
      <c r="AT56" s="67">
        <f t="shared" si="421"/>
        <v>0</v>
      </c>
      <c r="AU56" s="88"/>
      <c r="AV56" s="89"/>
      <c r="AW56" s="65"/>
      <c r="AX56" s="66">
        <f t="shared" si="422"/>
        <v>0</v>
      </c>
      <c r="AY56" s="67">
        <f t="shared" si="423"/>
        <v>0</v>
      </c>
      <c r="AZ56" s="88"/>
      <c r="BA56" s="89"/>
      <c r="BB56" s="65"/>
      <c r="BC56" s="66">
        <f t="shared" si="424"/>
        <v>0</v>
      </c>
      <c r="BD56" s="67">
        <f t="shared" si="425"/>
        <v>0</v>
      </c>
      <c r="BE56" s="88"/>
      <c r="BF56" s="89"/>
      <c r="BG56" s="65"/>
      <c r="BH56" s="66">
        <f t="shared" si="426"/>
        <v>0</v>
      </c>
      <c r="BI56" s="67">
        <f t="shared" si="427"/>
        <v>0</v>
      </c>
      <c r="BJ56" s="88"/>
      <c r="BK56" s="89"/>
      <c r="BL56" s="65"/>
      <c r="BM56" s="66">
        <f t="shared" si="428"/>
        <v>0</v>
      </c>
      <c r="BN56" s="67">
        <f t="shared" si="429"/>
        <v>0</v>
      </c>
      <c r="BO56" s="88"/>
      <c r="BP56" s="89"/>
      <c r="BQ56" s="65"/>
      <c r="BR56" s="66">
        <f t="shared" si="430"/>
        <v>0</v>
      </c>
      <c r="BS56" s="67">
        <f t="shared" si="431"/>
        <v>0</v>
      </c>
      <c r="BT56" s="88"/>
      <c r="BU56" s="89"/>
      <c r="BV56" s="65"/>
      <c r="BW56" s="66">
        <f t="shared" si="432"/>
        <v>0</v>
      </c>
      <c r="BX56" s="67">
        <f t="shared" si="433"/>
        <v>0</v>
      </c>
      <c r="BY56" s="88"/>
      <c r="BZ56" s="89"/>
      <c r="CA56" s="65"/>
      <c r="CB56" s="66">
        <f t="shared" si="434"/>
        <v>0</v>
      </c>
      <c r="CC56" s="67">
        <f t="shared" si="435"/>
        <v>0</v>
      </c>
      <c r="CD56" s="88"/>
      <c r="CE56" s="89"/>
      <c r="CF56" s="65"/>
      <c r="CG56" s="66">
        <f t="shared" si="436"/>
        <v>0</v>
      </c>
      <c r="CH56" s="67">
        <f t="shared" si="437"/>
        <v>0</v>
      </c>
      <c r="CI56" s="88"/>
      <c r="CJ56" s="89"/>
      <c r="CK56" s="65"/>
      <c r="CL56" s="66">
        <f t="shared" si="438"/>
        <v>0</v>
      </c>
      <c r="CM56" s="67">
        <f t="shared" si="439"/>
        <v>0</v>
      </c>
      <c r="CN56" s="88"/>
      <c r="CO56" s="89"/>
      <c r="CP56" s="65"/>
      <c r="CQ56" s="66">
        <f t="shared" si="440"/>
        <v>0</v>
      </c>
      <c r="CR56" s="67">
        <f t="shared" si="441"/>
        <v>0</v>
      </c>
    </row>
    <row r="57" spans="1:96" ht="15.5" customHeight="1">
      <c r="A57" s="59">
        <f>SUMIF($I$5:$HI$5,"QTY*Equipment",$I57:$HI57)</f>
        <v>0</v>
      </c>
      <c r="B57" s="60">
        <f>SUMIF($I$5:$HI$5,"QTY*Install",$I57:$HI57)</f>
        <v>0</v>
      </c>
      <c r="C57" s="61"/>
      <c r="D57" s="62" t="s">
        <v>357</v>
      </c>
      <c r="E57" s="68"/>
      <c r="F57" s="232"/>
      <c r="G57" s="88"/>
      <c r="H57" s="89"/>
      <c r="I57" s="65"/>
      <c r="J57" s="66">
        <f t="shared" si="406"/>
        <v>0</v>
      </c>
      <c r="K57" s="67">
        <f t="shared" si="407"/>
        <v>0</v>
      </c>
      <c r="L57" s="88"/>
      <c r="M57" s="89"/>
      <c r="N57" s="65"/>
      <c r="O57" s="66">
        <f t="shared" si="408"/>
        <v>0</v>
      </c>
      <c r="P57" s="67">
        <f t="shared" si="409"/>
        <v>0</v>
      </c>
      <c r="Q57" s="88"/>
      <c r="R57" s="89"/>
      <c r="S57" s="65"/>
      <c r="T57" s="66">
        <f t="shared" si="410"/>
        <v>0</v>
      </c>
      <c r="U57" s="67">
        <f t="shared" si="411"/>
        <v>0</v>
      </c>
      <c r="V57" s="88"/>
      <c r="W57" s="89"/>
      <c r="X57" s="65"/>
      <c r="Y57" s="66">
        <f t="shared" si="412"/>
        <v>0</v>
      </c>
      <c r="Z57" s="67">
        <f t="shared" si="413"/>
        <v>0</v>
      </c>
      <c r="AA57" s="88"/>
      <c r="AB57" s="89"/>
      <c r="AC57" s="65"/>
      <c r="AD57" s="66">
        <f t="shared" si="414"/>
        <v>0</v>
      </c>
      <c r="AE57" s="67">
        <f t="shared" si="415"/>
        <v>0</v>
      </c>
      <c r="AF57" s="88"/>
      <c r="AG57" s="89"/>
      <c r="AH57" s="65"/>
      <c r="AI57" s="66">
        <f t="shared" si="416"/>
        <v>0</v>
      </c>
      <c r="AJ57" s="67">
        <f t="shared" si="417"/>
        <v>0</v>
      </c>
      <c r="AK57" s="88"/>
      <c r="AL57" s="89"/>
      <c r="AM57" s="65"/>
      <c r="AN57" s="66">
        <f t="shared" si="418"/>
        <v>0</v>
      </c>
      <c r="AO57" s="67">
        <f t="shared" si="419"/>
        <v>0</v>
      </c>
      <c r="AP57" s="88"/>
      <c r="AQ57" s="89"/>
      <c r="AR57" s="65"/>
      <c r="AS57" s="66">
        <f t="shared" si="420"/>
        <v>0</v>
      </c>
      <c r="AT57" s="67">
        <f t="shared" si="421"/>
        <v>0</v>
      </c>
      <c r="AU57" s="88"/>
      <c r="AV57" s="89"/>
      <c r="AW57" s="65"/>
      <c r="AX57" s="66">
        <f t="shared" si="422"/>
        <v>0</v>
      </c>
      <c r="AY57" s="67">
        <f t="shared" si="423"/>
        <v>0</v>
      </c>
      <c r="AZ57" s="88"/>
      <c r="BA57" s="89"/>
      <c r="BB57" s="65"/>
      <c r="BC57" s="66">
        <f t="shared" si="424"/>
        <v>0</v>
      </c>
      <c r="BD57" s="67">
        <f t="shared" si="425"/>
        <v>0</v>
      </c>
      <c r="BE57" s="88"/>
      <c r="BF57" s="89"/>
      <c r="BG57" s="65"/>
      <c r="BH57" s="66">
        <f t="shared" si="426"/>
        <v>0</v>
      </c>
      <c r="BI57" s="67">
        <f t="shared" si="427"/>
        <v>0</v>
      </c>
      <c r="BJ57" s="88"/>
      <c r="BK57" s="89"/>
      <c r="BL57" s="65"/>
      <c r="BM57" s="66">
        <f t="shared" si="428"/>
        <v>0</v>
      </c>
      <c r="BN57" s="67">
        <f t="shared" si="429"/>
        <v>0</v>
      </c>
      <c r="BO57" s="88"/>
      <c r="BP57" s="89"/>
      <c r="BQ57" s="65"/>
      <c r="BR57" s="66">
        <f t="shared" si="430"/>
        <v>0</v>
      </c>
      <c r="BS57" s="67">
        <f t="shared" si="431"/>
        <v>0</v>
      </c>
      <c r="BT57" s="88"/>
      <c r="BU57" s="89"/>
      <c r="BV57" s="65"/>
      <c r="BW57" s="66">
        <f t="shared" si="432"/>
        <v>0</v>
      </c>
      <c r="BX57" s="67">
        <f t="shared" si="433"/>
        <v>0</v>
      </c>
      <c r="BY57" s="88"/>
      <c r="BZ57" s="89"/>
      <c r="CA57" s="65"/>
      <c r="CB57" s="66">
        <f t="shared" si="434"/>
        <v>0</v>
      </c>
      <c r="CC57" s="67">
        <f t="shared" si="435"/>
        <v>0</v>
      </c>
      <c r="CD57" s="88"/>
      <c r="CE57" s="89"/>
      <c r="CF57" s="65"/>
      <c r="CG57" s="66">
        <f t="shared" si="436"/>
        <v>0</v>
      </c>
      <c r="CH57" s="67">
        <f t="shared" si="437"/>
        <v>0</v>
      </c>
      <c r="CI57" s="88"/>
      <c r="CJ57" s="89"/>
      <c r="CK57" s="65"/>
      <c r="CL57" s="66">
        <f t="shared" si="438"/>
        <v>0</v>
      </c>
      <c r="CM57" s="67">
        <f t="shared" si="439"/>
        <v>0</v>
      </c>
      <c r="CN57" s="88"/>
      <c r="CO57" s="89"/>
      <c r="CP57" s="65"/>
      <c r="CQ57" s="66">
        <f t="shared" si="440"/>
        <v>0</v>
      </c>
      <c r="CR57" s="67">
        <f t="shared" si="441"/>
        <v>0</v>
      </c>
    </row>
    <row r="58" spans="1:96" ht="15.5" customHeight="1">
      <c r="A58" s="59">
        <f>SUMIF($I$5:$HI$5,"QTY*Equipment",$I58:$HI58)</f>
        <v>0</v>
      </c>
      <c r="B58" s="60">
        <f>SUMIF($I$5:$HI$5,"QTY*Install",$I58:$HI58)</f>
        <v>0</v>
      </c>
      <c r="C58" s="61"/>
      <c r="D58" s="62" t="s">
        <v>589</v>
      </c>
      <c r="E58" s="68"/>
      <c r="F58" s="232"/>
      <c r="G58" s="88"/>
      <c r="H58" s="89"/>
      <c r="I58" s="65"/>
      <c r="J58" s="66">
        <f t="shared" si="406"/>
        <v>0</v>
      </c>
      <c r="K58" s="67">
        <f t="shared" si="407"/>
        <v>0</v>
      </c>
      <c r="L58" s="88"/>
      <c r="M58" s="89"/>
      <c r="N58" s="65"/>
      <c r="O58" s="66">
        <f t="shared" si="408"/>
        <v>0</v>
      </c>
      <c r="P58" s="67">
        <f t="shared" si="409"/>
        <v>0</v>
      </c>
      <c r="Q58" s="88"/>
      <c r="R58" s="89"/>
      <c r="S58" s="65"/>
      <c r="T58" s="66">
        <f t="shared" si="410"/>
        <v>0</v>
      </c>
      <c r="U58" s="67">
        <f t="shared" si="411"/>
        <v>0</v>
      </c>
      <c r="V58" s="88"/>
      <c r="W58" s="89"/>
      <c r="X58" s="65"/>
      <c r="Y58" s="66">
        <f t="shared" si="412"/>
        <v>0</v>
      </c>
      <c r="Z58" s="67">
        <f t="shared" si="413"/>
        <v>0</v>
      </c>
      <c r="AA58" s="88"/>
      <c r="AB58" s="89"/>
      <c r="AC58" s="65"/>
      <c r="AD58" s="66">
        <f t="shared" si="414"/>
        <v>0</v>
      </c>
      <c r="AE58" s="67">
        <f t="shared" si="415"/>
        <v>0</v>
      </c>
      <c r="AF58" s="88"/>
      <c r="AG58" s="89"/>
      <c r="AH58" s="65"/>
      <c r="AI58" s="66">
        <f t="shared" si="416"/>
        <v>0</v>
      </c>
      <c r="AJ58" s="67">
        <f t="shared" si="417"/>
        <v>0</v>
      </c>
      <c r="AK58" s="88"/>
      <c r="AL58" s="89"/>
      <c r="AM58" s="65"/>
      <c r="AN58" s="66">
        <f t="shared" si="418"/>
        <v>0</v>
      </c>
      <c r="AO58" s="67">
        <f t="shared" si="419"/>
        <v>0</v>
      </c>
      <c r="AP58" s="88"/>
      <c r="AQ58" s="89"/>
      <c r="AR58" s="65"/>
      <c r="AS58" s="66">
        <f t="shared" si="420"/>
        <v>0</v>
      </c>
      <c r="AT58" s="67">
        <f t="shared" si="421"/>
        <v>0</v>
      </c>
      <c r="AU58" s="88"/>
      <c r="AV58" s="89"/>
      <c r="AW58" s="65"/>
      <c r="AX58" s="66">
        <f t="shared" si="422"/>
        <v>0</v>
      </c>
      <c r="AY58" s="67">
        <f t="shared" si="423"/>
        <v>0</v>
      </c>
      <c r="AZ58" s="88"/>
      <c r="BA58" s="89"/>
      <c r="BB58" s="65"/>
      <c r="BC58" s="66">
        <f t="shared" si="424"/>
        <v>0</v>
      </c>
      <c r="BD58" s="67">
        <f t="shared" si="425"/>
        <v>0</v>
      </c>
      <c r="BE58" s="88"/>
      <c r="BF58" s="89"/>
      <c r="BG58" s="65"/>
      <c r="BH58" s="66">
        <f t="shared" si="426"/>
        <v>0</v>
      </c>
      <c r="BI58" s="67">
        <f t="shared" si="427"/>
        <v>0</v>
      </c>
      <c r="BJ58" s="88"/>
      <c r="BK58" s="89"/>
      <c r="BL58" s="65"/>
      <c r="BM58" s="66">
        <f t="shared" si="428"/>
        <v>0</v>
      </c>
      <c r="BN58" s="67">
        <f t="shared" si="429"/>
        <v>0</v>
      </c>
      <c r="BO58" s="88"/>
      <c r="BP58" s="89"/>
      <c r="BQ58" s="65"/>
      <c r="BR58" s="66">
        <f t="shared" si="430"/>
        <v>0</v>
      </c>
      <c r="BS58" s="67">
        <f t="shared" si="431"/>
        <v>0</v>
      </c>
      <c r="BT58" s="88"/>
      <c r="BU58" s="89"/>
      <c r="BV58" s="65"/>
      <c r="BW58" s="66">
        <f t="shared" si="432"/>
        <v>0</v>
      </c>
      <c r="BX58" s="67">
        <f t="shared" si="433"/>
        <v>0</v>
      </c>
      <c r="BY58" s="88"/>
      <c r="BZ58" s="89"/>
      <c r="CA58" s="65"/>
      <c r="CB58" s="66">
        <f t="shared" si="434"/>
        <v>0</v>
      </c>
      <c r="CC58" s="67">
        <f t="shared" si="435"/>
        <v>0</v>
      </c>
      <c r="CD58" s="88"/>
      <c r="CE58" s="89"/>
      <c r="CF58" s="65"/>
      <c r="CG58" s="66">
        <f t="shared" si="436"/>
        <v>0</v>
      </c>
      <c r="CH58" s="67">
        <f t="shared" si="437"/>
        <v>0</v>
      </c>
      <c r="CI58" s="88"/>
      <c r="CJ58" s="89"/>
      <c r="CK58" s="65"/>
      <c r="CL58" s="66">
        <f t="shared" si="438"/>
        <v>0</v>
      </c>
      <c r="CM58" s="67">
        <f t="shared" si="439"/>
        <v>0</v>
      </c>
      <c r="CN58" s="88"/>
      <c r="CO58" s="89"/>
      <c r="CP58" s="65"/>
      <c r="CQ58" s="66">
        <f t="shared" si="440"/>
        <v>0</v>
      </c>
      <c r="CR58" s="67">
        <f t="shared" si="441"/>
        <v>0</v>
      </c>
    </row>
    <row r="59" spans="1:96" ht="15.5" customHeight="1">
      <c r="A59" s="59">
        <f>SUMIF($I$5:$HI$5,"QTY*Equipment",$I59:$HI59)</f>
        <v>0</v>
      </c>
      <c r="B59" s="60">
        <f>SUMIF($I$5:$HI$5,"QTY*Install",$I59:$HI59)</f>
        <v>0</v>
      </c>
      <c r="C59" s="61"/>
      <c r="D59" s="62" t="s">
        <v>823</v>
      </c>
      <c r="E59" s="68"/>
      <c r="F59" s="232"/>
      <c r="G59" s="88"/>
      <c r="H59" s="89"/>
      <c r="I59" s="65"/>
      <c r="J59" s="66">
        <f t="shared" si="406"/>
        <v>0</v>
      </c>
      <c r="K59" s="67">
        <f t="shared" si="407"/>
        <v>0</v>
      </c>
      <c r="L59" s="88"/>
      <c r="M59" s="89"/>
      <c r="N59" s="65"/>
      <c r="O59" s="66">
        <f t="shared" si="408"/>
        <v>0</v>
      </c>
      <c r="P59" s="67">
        <f t="shared" si="409"/>
        <v>0</v>
      </c>
      <c r="Q59" s="88"/>
      <c r="R59" s="89"/>
      <c r="S59" s="65"/>
      <c r="T59" s="66">
        <f t="shared" si="410"/>
        <v>0</v>
      </c>
      <c r="U59" s="67">
        <f t="shared" si="411"/>
        <v>0</v>
      </c>
      <c r="V59" s="88"/>
      <c r="W59" s="89"/>
      <c r="X59" s="65"/>
      <c r="Y59" s="66">
        <f t="shared" si="412"/>
        <v>0</v>
      </c>
      <c r="Z59" s="67">
        <f t="shared" si="413"/>
        <v>0</v>
      </c>
      <c r="AA59" s="88"/>
      <c r="AB59" s="89"/>
      <c r="AC59" s="65"/>
      <c r="AD59" s="66">
        <f t="shared" si="414"/>
        <v>0</v>
      </c>
      <c r="AE59" s="67">
        <f t="shared" si="415"/>
        <v>0</v>
      </c>
      <c r="AF59" s="88"/>
      <c r="AG59" s="89"/>
      <c r="AH59" s="65"/>
      <c r="AI59" s="66">
        <f t="shared" si="416"/>
        <v>0</v>
      </c>
      <c r="AJ59" s="67">
        <f t="shared" si="417"/>
        <v>0</v>
      </c>
      <c r="AK59" s="88"/>
      <c r="AL59" s="89"/>
      <c r="AM59" s="65"/>
      <c r="AN59" s="66">
        <f t="shared" si="418"/>
        <v>0</v>
      </c>
      <c r="AO59" s="67">
        <f t="shared" si="419"/>
        <v>0</v>
      </c>
      <c r="AP59" s="88"/>
      <c r="AQ59" s="89"/>
      <c r="AR59" s="65"/>
      <c r="AS59" s="66">
        <f t="shared" si="420"/>
        <v>0</v>
      </c>
      <c r="AT59" s="67">
        <f t="shared" si="421"/>
        <v>0</v>
      </c>
      <c r="AU59" s="88"/>
      <c r="AV59" s="89"/>
      <c r="AW59" s="65"/>
      <c r="AX59" s="66">
        <f t="shared" si="422"/>
        <v>0</v>
      </c>
      <c r="AY59" s="67">
        <f t="shared" si="423"/>
        <v>0</v>
      </c>
      <c r="AZ59" s="88"/>
      <c r="BA59" s="89"/>
      <c r="BB59" s="65"/>
      <c r="BC59" s="66">
        <f t="shared" si="424"/>
        <v>0</v>
      </c>
      <c r="BD59" s="67">
        <f t="shared" si="425"/>
        <v>0</v>
      </c>
      <c r="BE59" s="88"/>
      <c r="BF59" s="89"/>
      <c r="BG59" s="65"/>
      <c r="BH59" s="66">
        <f t="shared" si="426"/>
        <v>0</v>
      </c>
      <c r="BI59" s="67">
        <f t="shared" si="427"/>
        <v>0</v>
      </c>
      <c r="BJ59" s="88"/>
      <c r="BK59" s="89"/>
      <c r="BL59" s="65"/>
      <c r="BM59" s="66">
        <f t="shared" si="428"/>
        <v>0</v>
      </c>
      <c r="BN59" s="67">
        <f t="shared" si="429"/>
        <v>0</v>
      </c>
      <c r="BO59" s="88"/>
      <c r="BP59" s="89"/>
      <c r="BQ59" s="65"/>
      <c r="BR59" s="66">
        <f t="shared" si="430"/>
        <v>0</v>
      </c>
      <c r="BS59" s="67">
        <f t="shared" si="431"/>
        <v>0</v>
      </c>
      <c r="BT59" s="88"/>
      <c r="BU59" s="89"/>
      <c r="BV59" s="65"/>
      <c r="BW59" s="66">
        <f t="shared" si="432"/>
        <v>0</v>
      </c>
      <c r="BX59" s="67">
        <f t="shared" si="433"/>
        <v>0</v>
      </c>
      <c r="BY59" s="88"/>
      <c r="BZ59" s="89"/>
      <c r="CA59" s="65"/>
      <c r="CB59" s="66">
        <f t="shared" si="434"/>
        <v>0</v>
      </c>
      <c r="CC59" s="67">
        <f t="shared" si="435"/>
        <v>0</v>
      </c>
      <c r="CD59" s="88"/>
      <c r="CE59" s="89"/>
      <c r="CF59" s="65"/>
      <c r="CG59" s="66">
        <f t="shared" si="436"/>
        <v>0</v>
      </c>
      <c r="CH59" s="67">
        <f t="shared" si="437"/>
        <v>0</v>
      </c>
      <c r="CI59" s="88"/>
      <c r="CJ59" s="89"/>
      <c r="CK59" s="65"/>
      <c r="CL59" s="66">
        <f t="shared" si="438"/>
        <v>0</v>
      </c>
      <c r="CM59" s="67">
        <f t="shared" si="439"/>
        <v>0</v>
      </c>
      <c r="CN59" s="88"/>
      <c r="CO59" s="89"/>
      <c r="CP59" s="65"/>
      <c r="CQ59" s="66">
        <f t="shared" si="440"/>
        <v>0</v>
      </c>
      <c r="CR59" s="67">
        <f t="shared" si="441"/>
        <v>0</v>
      </c>
    </row>
    <row r="60" spans="1:96" ht="15.5" customHeight="1">
      <c r="A60" s="87"/>
      <c r="B60" s="69"/>
      <c r="C60" s="58"/>
      <c r="D60" s="50" t="s">
        <v>358</v>
      </c>
      <c r="E60" s="268" t="s">
        <v>767</v>
      </c>
      <c r="F60" s="233"/>
      <c r="G60" s="55"/>
      <c r="H60" s="56"/>
      <c r="I60" s="53"/>
      <c r="J60" s="70"/>
      <c r="K60" s="71"/>
      <c r="L60" s="55"/>
      <c r="M60" s="56"/>
      <c r="N60" s="53"/>
      <c r="O60" s="70"/>
      <c r="P60" s="71"/>
      <c r="Q60" s="55"/>
      <c r="R60" s="56"/>
      <c r="S60" s="53"/>
      <c r="T60" s="70"/>
      <c r="U60" s="71"/>
      <c r="V60" s="55"/>
      <c r="W60" s="56"/>
      <c r="X60" s="53"/>
      <c r="Y60" s="70"/>
      <c r="Z60" s="71"/>
      <c r="AA60" s="55"/>
      <c r="AB60" s="56"/>
      <c r="AC60" s="53"/>
      <c r="AD60" s="70"/>
      <c r="AE60" s="71"/>
      <c r="AF60" s="55"/>
      <c r="AG60" s="56"/>
      <c r="AH60" s="53"/>
      <c r="AI60" s="70"/>
      <c r="AJ60" s="71"/>
      <c r="AK60" s="55"/>
      <c r="AL60" s="56"/>
      <c r="AM60" s="53"/>
      <c r="AN60" s="70"/>
      <c r="AO60" s="71"/>
      <c r="AP60" s="55"/>
      <c r="AQ60" s="56"/>
      <c r="AR60" s="53"/>
      <c r="AS60" s="70"/>
      <c r="AT60" s="71"/>
      <c r="AU60" s="55"/>
      <c r="AV60" s="56"/>
      <c r="AW60" s="53"/>
      <c r="AX60" s="70"/>
      <c r="AY60" s="71"/>
      <c r="AZ60" s="55"/>
      <c r="BA60" s="56"/>
      <c r="BB60" s="53"/>
      <c r="BC60" s="70"/>
      <c r="BD60" s="71"/>
      <c r="BE60" s="55"/>
      <c r="BF60" s="56"/>
      <c r="BG60" s="53"/>
      <c r="BH60" s="70"/>
      <c r="BI60" s="71"/>
      <c r="BJ60" s="55"/>
      <c r="BK60" s="56"/>
      <c r="BL60" s="53"/>
      <c r="BM60" s="70"/>
      <c r="BN60" s="71"/>
      <c r="BO60" s="55"/>
      <c r="BP60" s="56"/>
      <c r="BQ60" s="53"/>
      <c r="BR60" s="70"/>
      <c r="BS60" s="71"/>
      <c r="BT60" s="55"/>
      <c r="BU60" s="56"/>
      <c r="BV60" s="53"/>
      <c r="BW60" s="70"/>
      <c r="BX60" s="71"/>
      <c r="BY60" s="55"/>
      <c r="BZ60" s="56"/>
      <c r="CA60" s="53"/>
      <c r="CB60" s="70"/>
      <c r="CC60" s="71"/>
      <c r="CD60" s="55"/>
      <c r="CE60" s="56"/>
      <c r="CF60" s="53"/>
      <c r="CG60" s="70"/>
      <c r="CH60" s="71"/>
      <c r="CI60" s="55"/>
      <c r="CJ60" s="56"/>
      <c r="CK60" s="53"/>
      <c r="CL60" s="70"/>
      <c r="CM60" s="71"/>
      <c r="CN60" s="55"/>
      <c r="CO60" s="56"/>
      <c r="CP60" s="53"/>
      <c r="CQ60" s="70"/>
      <c r="CR60" s="71"/>
    </row>
    <row r="61" spans="1:96" ht="15.5" customHeight="1">
      <c r="A61" s="59">
        <f>SUMIF($I$5:$HI$5,"QTY*Equipment",$I61:$HI61)</f>
        <v>0</v>
      </c>
      <c r="B61" s="60">
        <f>SUMIF($I$5:$HI$5,"QTY*Install",$I61:$HI61)</f>
        <v>0</v>
      </c>
      <c r="C61" s="61"/>
      <c r="D61" s="62" t="s">
        <v>359</v>
      </c>
      <c r="E61" s="199" t="s">
        <v>768</v>
      </c>
      <c r="F61" s="232"/>
      <c r="G61" s="88"/>
      <c r="H61" s="89"/>
      <c r="I61" s="65"/>
      <c r="J61" s="66">
        <f t="shared" ref="J61:J72" si="458">I61*G61</f>
        <v>0</v>
      </c>
      <c r="K61" s="67">
        <f t="shared" ref="K61:K72" si="459">I61*H61</f>
        <v>0</v>
      </c>
      <c r="L61" s="88"/>
      <c r="M61" s="89"/>
      <c r="N61" s="65"/>
      <c r="O61" s="66">
        <f t="shared" ref="O61:O72" si="460">N61*L61</f>
        <v>0</v>
      </c>
      <c r="P61" s="67">
        <f t="shared" ref="P61:P72" si="461">N61*M61</f>
        <v>0</v>
      </c>
      <c r="Q61" s="88"/>
      <c r="R61" s="89"/>
      <c r="S61" s="65"/>
      <c r="T61" s="66">
        <f t="shared" ref="T61:T72" si="462">S61*Q61</f>
        <v>0</v>
      </c>
      <c r="U61" s="67">
        <f t="shared" ref="U61:U72" si="463">S61*R61</f>
        <v>0</v>
      </c>
      <c r="V61" s="88"/>
      <c r="W61" s="89"/>
      <c r="X61" s="65"/>
      <c r="Y61" s="66">
        <f t="shared" ref="Y61:Y64" si="464">X61*V61</f>
        <v>0</v>
      </c>
      <c r="Z61" s="67">
        <f t="shared" ref="Z61:Z64" si="465">X61*W61</f>
        <v>0</v>
      </c>
      <c r="AA61" s="88"/>
      <c r="AB61" s="89"/>
      <c r="AC61" s="65"/>
      <c r="AD61" s="66">
        <f t="shared" ref="AD61:AD64" si="466">AC61*AA61</f>
        <v>0</v>
      </c>
      <c r="AE61" s="67">
        <f t="shared" ref="AE61:AE64" si="467">AC61*AB61</f>
        <v>0</v>
      </c>
      <c r="AF61" s="88"/>
      <c r="AG61" s="89"/>
      <c r="AH61" s="65"/>
      <c r="AI61" s="66">
        <f t="shared" ref="AI61:AI64" si="468">AH61*AF61</f>
        <v>0</v>
      </c>
      <c r="AJ61" s="67">
        <f t="shared" ref="AJ61:AJ64" si="469">AH61*AG61</f>
        <v>0</v>
      </c>
      <c r="AK61" s="88"/>
      <c r="AL61" s="89"/>
      <c r="AM61" s="65"/>
      <c r="AN61" s="66">
        <f t="shared" ref="AN61:AN64" si="470">AM61*AK61</f>
        <v>0</v>
      </c>
      <c r="AO61" s="67">
        <f t="shared" ref="AO61:AO64" si="471">AM61*AL61</f>
        <v>0</v>
      </c>
      <c r="AP61" s="88"/>
      <c r="AQ61" s="89"/>
      <c r="AR61" s="65"/>
      <c r="AS61" s="66">
        <f t="shared" ref="AS61:AS64" si="472">AR61*AP61</f>
        <v>0</v>
      </c>
      <c r="AT61" s="67">
        <f t="shared" ref="AT61:AT64" si="473">AR61*AQ61</f>
        <v>0</v>
      </c>
      <c r="AU61" s="88"/>
      <c r="AV61" s="89"/>
      <c r="AW61" s="65"/>
      <c r="AX61" s="66">
        <f t="shared" ref="AX61:AX64" si="474">AW61*AU61</f>
        <v>0</v>
      </c>
      <c r="AY61" s="67">
        <f t="shared" ref="AY61:AY64" si="475">AW61*AV61</f>
        <v>0</v>
      </c>
      <c r="AZ61" s="88"/>
      <c r="BA61" s="89"/>
      <c r="BB61" s="65"/>
      <c r="BC61" s="66">
        <f t="shared" ref="BC61:BC64" si="476">BB61*AZ61</f>
        <v>0</v>
      </c>
      <c r="BD61" s="67">
        <f t="shared" ref="BD61:BD64" si="477">BB61*BA61</f>
        <v>0</v>
      </c>
      <c r="BE61" s="88"/>
      <c r="BF61" s="89"/>
      <c r="BG61" s="65"/>
      <c r="BH61" s="66">
        <f t="shared" ref="BH61:BH64" si="478">BG61*BE61</f>
        <v>0</v>
      </c>
      <c r="BI61" s="67">
        <f t="shared" ref="BI61:BI64" si="479">BG61*BF61</f>
        <v>0</v>
      </c>
      <c r="BJ61" s="88"/>
      <c r="BK61" s="89"/>
      <c r="BL61" s="65"/>
      <c r="BM61" s="66">
        <f t="shared" ref="BM61:BM64" si="480">BL61*BJ61</f>
        <v>0</v>
      </c>
      <c r="BN61" s="67">
        <f t="shared" ref="BN61:BN64" si="481">BL61*BK61</f>
        <v>0</v>
      </c>
      <c r="BO61" s="88"/>
      <c r="BP61" s="89"/>
      <c r="BQ61" s="65"/>
      <c r="BR61" s="66">
        <f t="shared" ref="BR61:BR64" si="482">BQ61*BO61</f>
        <v>0</v>
      </c>
      <c r="BS61" s="67">
        <f t="shared" ref="BS61:BS64" si="483">BQ61*BP61</f>
        <v>0</v>
      </c>
      <c r="BT61" s="88"/>
      <c r="BU61" s="89"/>
      <c r="BV61" s="65"/>
      <c r="BW61" s="66">
        <f t="shared" ref="BW61:BW64" si="484">BV61*BT61</f>
        <v>0</v>
      </c>
      <c r="BX61" s="67">
        <f t="shared" ref="BX61:BX64" si="485">BV61*BU61</f>
        <v>0</v>
      </c>
      <c r="BY61" s="88"/>
      <c r="BZ61" s="89"/>
      <c r="CA61" s="65"/>
      <c r="CB61" s="66">
        <f t="shared" ref="CB61:CB64" si="486">CA61*BY61</f>
        <v>0</v>
      </c>
      <c r="CC61" s="67">
        <f t="shared" ref="CC61:CC64" si="487">CA61*BZ61</f>
        <v>0</v>
      </c>
      <c r="CD61" s="88"/>
      <c r="CE61" s="89"/>
      <c r="CF61" s="65"/>
      <c r="CG61" s="66">
        <f t="shared" ref="CG61:CG64" si="488">CF61*CD61</f>
        <v>0</v>
      </c>
      <c r="CH61" s="67">
        <f t="shared" ref="CH61:CH64" si="489">CF61*CE61</f>
        <v>0</v>
      </c>
      <c r="CI61" s="88"/>
      <c r="CJ61" s="89"/>
      <c r="CK61" s="65"/>
      <c r="CL61" s="66">
        <f t="shared" ref="CL61:CL64" si="490">CK61*CI61</f>
        <v>0</v>
      </c>
      <c r="CM61" s="67">
        <f t="shared" ref="CM61:CM64" si="491">CK61*CJ61</f>
        <v>0</v>
      </c>
      <c r="CN61" s="88"/>
      <c r="CO61" s="89"/>
      <c r="CP61" s="65"/>
      <c r="CQ61" s="66">
        <f t="shared" ref="CQ61:CQ64" si="492">CP61*CN61</f>
        <v>0</v>
      </c>
      <c r="CR61" s="67">
        <f t="shared" ref="CR61:CR64" si="493">CP61*CO61</f>
        <v>0</v>
      </c>
    </row>
    <row r="62" spans="1:96" ht="15.5" customHeight="1">
      <c r="A62" s="59">
        <f>SUMIF($I$5:$HI$5,"QTY*Equipment",$I62:$HI62)</f>
        <v>0</v>
      </c>
      <c r="B62" s="60">
        <f>SUMIF($I$5:$HI$5,"QTY*Install",$I62:$HI62)</f>
        <v>0</v>
      </c>
      <c r="C62" s="61"/>
      <c r="D62" s="62" t="s">
        <v>360</v>
      </c>
      <c r="E62" s="199" t="s">
        <v>769</v>
      </c>
      <c r="F62" s="232"/>
      <c r="G62" s="88"/>
      <c r="H62" s="89"/>
      <c r="I62" s="65"/>
      <c r="J62" s="66">
        <f t="shared" si="458"/>
        <v>0</v>
      </c>
      <c r="K62" s="67">
        <f t="shared" si="459"/>
        <v>0</v>
      </c>
      <c r="L62" s="88"/>
      <c r="M62" s="89"/>
      <c r="N62" s="65"/>
      <c r="O62" s="66">
        <f t="shared" si="460"/>
        <v>0</v>
      </c>
      <c r="P62" s="67">
        <f t="shared" si="461"/>
        <v>0</v>
      </c>
      <c r="Q62" s="88"/>
      <c r="R62" s="89"/>
      <c r="S62" s="65"/>
      <c r="T62" s="66">
        <f t="shared" si="462"/>
        <v>0</v>
      </c>
      <c r="U62" s="67">
        <f t="shared" si="463"/>
        <v>0</v>
      </c>
      <c r="V62" s="88"/>
      <c r="W62" s="89"/>
      <c r="X62" s="65"/>
      <c r="Y62" s="66">
        <f t="shared" si="464"/>
        <v>0</v>
      </c>
      <c r="Z62" s="67">
        <f t="shared" si="465"/>
        <v>0</v>
      </c>
      <c r="AA62" s="88"/>
      <c r="AB62" s="89"/>
      <c r="AC62" s="65"/>
      <c r="AD62" s="66">
        <f t="shared" si="466"/>
        <v>0</v>
      </c>
      <c r="AE62" s="67">
        <f t="shared" si="467"/>
        <v>0</v>
      </c>
      <c r="AF62" s="88"/>
      <c r="AG62" s="89"/>
      <c r="AH62" s="65"/>
      <c r="AI62" s="66">
        <f t="shared" si="468"/>
        <v>0</v>
      </c>
      <c r="AJ62" s="67">
        <f t="shared" si="469"/>
        <v>0</v>
      </c>
      <c r="AK62" s="88"/>
      <c r="AL62" s="89"/>
      <c r="AM62" s="65"/>
      <c r="AN62" s="66">
        <f t="shared" si="470"/>
        <v>0</v>
      </c>
      <c r="AO62" s="67">
        <f t="shared" si="471"/>
        <v>0</v>
      </c>
      <c r="AP62" s="88"/>
      <c r="AQ62" s="89"/>
      <c r="AR62" s="65"/>
      <c r="AS62" s="66">
        <f t="shared" si="472"/>
        <v>0</v>
      </c>
      <c r="AT62" s="67">
        <f t="shared" si="473"/>
        <v>0</v>
      </c>
      <c r="AU62" s="88"/>
      <c r="AV62" s="89"/>
      <c r="AW62" s="65"/>
      <c r="AX62" s="66">
        <f t="shared" si="474"/>
        <v>0</v>
      </c>
      <c r="AY62" s="67">
        <f t="shared" si="475"/>
        <v>0</v>
      </c>
      <c r="AZ62" s="88"/>
      <c r="BA62" s="89"/>
      <c r="BB62" s="65"/>
      <c r="BC62" s="66">
        <f t="shared" si="476"/>
        <v>0</v>
      </c>
      <c r="BD62" s="67">
        <f t="shared" si="477"/>
        <v>0</v>
      </c>
      <c r="BE62" s="88"/>
      <c r="BF62" s="89"/>
      <c r="BG62" s="65"/>
      <c r="BH62" s="66">
        <f t="shared" si="478"/>
        <v>0</v>
      </c>
      <c r="BI62" s="67">
        <f t="shared" si="479"/>
        <v>0</v>
      </c>
      <c r="BJ62" s="88"/>
      <c r="BK62" s="89"/>
      <c r="BL62" s="65"/>
      <c r="BM62" s="66">
        <f t="shared" si="480"/>
        <v>0</v>
      </c>
      <c r="BN62" s="67">
        <f t="shared" si="481"/>
        <v>0</v>
      </c>
      <c r="BO62" s="88"/>
      <c r="BP62" s="89"/>
      <c r="BQ62" s="65"/>
      <c r="BR62" s="66">
        <f t="shared" si="482"/>
        <v>0</v>
      </c>
      <c r="BS62" s="67">
        <f t="shared" si="483"/>
        <v>0</v>
      </c>
      <c r="BT62" s="88"/>
      <c r="BU62" s="89"/>
      <c r="BV62" s="65"/>
      <c r="BW62" s="66">
        <f t="shared" si="484"/>
        <v>0</v>
      </c>
      <c r="BX62" s="67">
        <f t="shared" si="485"/>
        <v>0</v>
      </c>
      <c r="BY62" s="88"/>
      <c r="BZ62" s="89"/>
      <c r="CA62" s="65"/>
      <c r="CB62" s="66">
        <f t="shared" si="486"/>
        <v>0</v>
      </c>
      <c r="CC62" s="67">
        <f t="shared" si="487"/>
        <v>0</v>
      </c>
      <c r="CD62" s="88"/>
      <c r="CE62" s="89"/>
      <c r="CF62" s="65"/>
      <c r="CG62" s="66">
        <f t="shared" si="488"/>
        <v>0</v>
      </c>
      <c r="CH62" s="67">
        <f t="shared" si="489"/>
        <v>0</v>
      </c>
      <c r="CI62" s="88"/>
      <c r="CJ62" s="89"/>
      <c r="CK62" s="65"/>
      <c r="CL62" s="66">
        <f t="shared" si="490"/>
        <v>0</v>
      </c>
      <c r="CM62" s="67">
        <f t="shared" si="491"/>
        <v>0</v>
      </c>
      <c r="CN62" s="88"/>
      <c r="CO62" s="89"/>
      <c r="CP62" s="65"/>
      <c r="CQ62" s="66">
        <f t="shared" si="492"/>
        <v>0</v>
      </c>
      <c r="CR62" s="67">
        <f t="shared" si="493"/>
        <v>0</v>
      </c>
    </row>
    <row r="63" spans="1:96" ht="15.5" customHeight="1">
      <c r="A63" s="59">
        <f>SUMIF($I$5:$HI$5,"QTY*Equipment",$I63:$HI63)</f>
        <v>0</v>
      </c>
      <c r="B63" s="60">
        <f>SUMIF($I$5:$HI$5,"QTY*Install",$I63:$HI63)</f>
        <v>0</v>
      </c>
      <c r="C63" s="61"/>
      <c r="D63" s="62" t="s">
        <v>361</v>
      </c>
      <c r="E63" s="199" t="s">
        <v>770</v>
      </c>
      <c r="F63" s="232"/>
      <c r="G63" s="88"/>
      <c r="H63" s="89"/>
      <c r="I63" s="65"/>
      <c r="J63" s="66">
        <f t="shared" si="458"/>
        <v>0</v>
      </c>
      <c r="K63" s="67">
        <f t="shared" si="459"/>
        <v>0</v>
      </c>
      <c r="L63" s="88"/>
      <c r="M63" s="89"/>
      <c r="N63" s="65"/>
      <c r="O63" s="66">
        <f t="shared" si="460"/>
        <v>0</v>
      </c>
      <c r="P63" s="67">
        <f t="shared" si="461"/>
        <v>0</v>
      </c>
      <c r="Q63" s="88"/>
      <c r="R63" s="89"/>
      <c r="S63" s="65"/>
      <c r="T63" s="66">
        <f t="shared" si="462"/>
        <v>0</v>
      </c>
      <c r="U63" s="67">
        <f t="shared" si="463"/>
        <v>0</v>
      </c>
      <c r="V63" s="88"/>
      <c r="W63" s="89"/>
      <c r="X63" s="65"/>
      <c r="Y63" s="66">
        <f t="shared" si="464"/>
        <v>0</v>
      </c>
      <c r="Z63" s="67">
        <f t="shared" si="465"/>
        <v>0</v>
      </c>
      <c r="AA63" s="88"/>
      <c r="AB63" s="89"/>
      <c r="AC63" s="65"/>
      <c r="AD63" s="66">
        <f t="shared" si="466"/>
        <v>0</v>
      </c>
      <c r="AE63" s="67">
        <f t="shared" si="467"/>
        <v>0</v>
      </c>
      <c r="AF63" s="88"/>
      <c r="AG63" s="89"/>
      <c r="AH63" s="65"/>
      <c r="AI63" s="66">
        <f t="shared" si="468"/>
        <v>0</v>
      </c>
      <c r="AJ63" s="67">
        <f t="shared" si="469"/>
        <v>0</v>
      </c>
      <c r="AK63" s="88"/>
      <c r="AL63" s="89"/>
      <c r="AM63" s="65"/>
      <c r="AN63" s="66">
        <f t="shared" si="470"/>
        <v>0</v>
      </c>
      <c r="AO63" s="67">
        <f t="shared" si="471"/>
        <v>0</v>
      </c>
      <c r="AP63" s="88"/>
      <c r="AQ63" s="89"/>
      <c r="AR63" s="65"/>
      <c r="AS63" s="66">
        <f t="shared" si="472"/>
        <v>0</v>
      </c>
      <c r="AT63" s="67">
        <f t="shared" si="473"/>
        <v>0</v>
      </c>
      <c r="AU63" s="88"/>
      <c r="AV63" s="89"/>
      <c r="AW63" s="65"/>
      <c r="AX63" s="66">
        <f t="shared" si="474"/>
        <v>0</v>
      </c>
      <c r="AY63" s="67">
        <f t="shared" si="475"/>
        <v>0</v>
      </c>
      <c r="AZ63" s="88"/>
      <c r="BA63" s="89"/>
      <c r="BB63" s="65"/>
      <c r="BC63" s="66">
        <f t="shared" si="476"/>
        <v>0</v>
      </c>
      <c r="BD63" s="67">
        <f t="shared" si="477"/>
        <v>0</v>
      </c>
      <c r="BE63" s="88"/>
      <c r="BF63" s="89"/>
      <c r="BG63" s="65"/>
      <c r="BH63" s="66">
        <f t="shared" si="478"/>
        <v>0</v>
      </c>
      <c r="BI63" s="67">
        <f t="shared" si="479"/>
        <v>0</v>
      </c>
      <c r="BJ63" s="88"/>
      <c r="BK63" s="89"/>
      <c r="BL63" s="65"/>
      <c r="BM63" s="66">
        <f t="shared" si="480"/>
        <v>0</v>
      </c>
      <c r="BN63" s="67">
        <f t="shared" si="481"/>
        <v>0</v>
      </c>
      <c r="BO63" s="88"/>
      <c r="BP63" s="89"/>
      <c r="BQ63" s="65"/>
      <c r="BR63" s="66">
        <f t="shared" si="482"/>
        <v>0</v>
      </c>
      <c r="BS63" s="67">
        <f t="shared" si="483"/>
        <v>0</v>
      </c>
      <c r="BT63" s="88"/>
      <c r="BU63" s="89"/>
      <c r="BV63" s="65"/>
      <c r="BW63" s="66">
        <f t="shared" si="484"/>
        <v>0</v>
      </c>
      <c r="BX63" s="67">
        <f t="shared" si="485"/>
        <v>0</v>
      </c>
      <c r="BY63" s="88"/>
      <c r="BZ63" s="89"/>
      <c r="CA63" s="65"/>
      <c r="CB63" s="66">
        <f t="shared" si="486"/>
        <v>0</v>
      </c>
      <c r="CC63" s="67">
        <f t="shared" si="487"/>
        <v>0</v>
      </c>
      <c r="CD63" s="88"/>
      <c r="CE63" s="89"/>
      <c r="CF63" s="65"/>
      <c r="CG63" s="66">
        <f t="shared" si="488"/>
        <v>0</v>
      </c>
      <c r="CH63" s="67">
        <f t="shared" si="489"/>
        <v>0</v>
      </c>
      <c r="CI63" s="88"/>
      <c r="CJ63" s="89"/>
      <c r="CK63" s="65"/>
      <c r="CL63" s="66">
        <f t="shared" si="490"/>
        <v>0</v>
      </c>
      <c r="CM63" s="67">
        <f t="shared" si="491"/>
        <v>0</v>
      </c>
      <c r="CN63" s="88"/>
      <c r="CO63" s="89"/>
      <c r="CP63" s="65"/>
      <c r="CQ63" s="66">
        <f t="shared" si="492"/>
        <v>0</v>
      </c>
      <c r="CR63" s="67">
        <f t="shared" si="493"/>
        <v>0</v>
      </c>
    </row>
    <row r="64" spans="1:96" ht="15.5" customHeight="1">
      <c r="A64" s="59">
        <f>SUMIF($I$5:$HI$5,"QTY*Equipment",$I64:$HI64)</f>
        <v>0</v>
      </c>
      <c r="B64" s="60">
        <f>SUMIF($I$5:$HI$5,"QTY*Install",$I64:$HI64)</f>
        <v>0</v>
      </c>
      <c r="C64" s="61"/>
      <c r="D64" s="62" t="s">
        <v>362</v>
      </c>
      <c r="E64" s="199" t="s">
        <v>771</v>
      </c>
      <c r="F64" s="232"/>
      <c r="G64" s="88"/>
      <c r="H64" s="89"/>
      <c r="I64" s="65"/>
      <c r="J64" s="66">
        <f t="shared" si="458"/>
        <v>0</v>
      </c>
      <c r="K64" s="67">
        <f t="shared" si="459"/>
        <v>0</v>
      </c>
      <c r="L64" s="88"/>
      <c r="M64" s="89"/>
      <c r="N64" s="65"/>
      <c r="O64" s="66">
        <f t="shared" si="460"/>
        <v>0</v>
      </c>
      <c r="P64" s="67">
        <f t="shared" si="461"/>
        <v>0</v>
      </c>
      <c r="Q64" s="88"/>
      <c r="R64" s="89"/>
      <c r="S64" s="65"/>
      <c r="T64" s="66">
        <f t="shared" si="462"/>
        <v>0</v>
      </c>
      <c r="U64" s="67">
        <f t="shared" si="463"/>
        <v>0</v>
      </c>
      <c r="V64" s="88"/>
      <c r="W64" s="89"/>
      <c r="X64" s="65"/>
      <c r="Y64" s="66">
        <f t="shared" si="464"/>
        <v>0</v>
      </c>
      <c r="Z64" s="67">
        <f t="shared" si="465"/>
        <v>0</v>
      </c>
      <c r="AA64" s="88"/>
      <c r="AB64" s="89"/>
      <c r="AC64" s="65"/>
      <c r="AD64" s="66">
        <f t="shared" si="466"/>
        <v>0</v>
      </c>
      <c r="AE64" s="67">
        <f t="shared" si="467"/>
        <v>0</v>
      </c>
      <c r="AF64" s="88"/>
      <c r="AG64" s="89"/>
      <c r="AH64" s="65"/>
      <c r="AI64" s="66">
        <f t="shared" si="468"/>
        <v>0</v>
      </c>
      <c r="AJ64" s="67">
        <f t="shared" si="469"/>
        <v>0</v>
      </c>
      <c r="AK64" s="88"/>
      <c r="AL64" s="89"/>
      <c r="AM64" s="65"/>
      <c r="AN64" s="66">
        <f t="shared" si="470"/>
        <v>0</v>
      </c>
      <c r="AO64" s="67">
        <f t="shared" si="471"/>
        <v>0</v>
      </c>
      <c r="AP64" s="88"/>
      <c r="AQ64" s="89"/>
      <c r="AR64" s="65"/>
      <c r="AS64" s="66">
        <f t="shared" si="472"/>
        <v>0</v>
      </c>
      <c r="AT64" s="67">
        <f t="shared" si="473"/>
        <v>0</v>
      </c>
      <c r="AU64" s="88"/>
      <c r="AV64" s="89"/>
      <c r="AW64" s="65"/>
      <c r="AX64" s="66">
        <f t="shared" si="474"/>
        <v>0</v>
      </c>
      <c r="AY64" s="67">
        <f t="shared" si="475"/>
        <v>0</v>
      </c>
      <c r="AZ64" s="88"/>
      <c r="BA64" s="89"/>
      <c r="BB64" s="65"/>
      <c r="BC64" s="66">
        <f t="shared" si="476"/>
        <v>0</v>
      </c>
      <c r="BD64" s="67">
        <f t="shared" si="477"/>
        <v>0</v>
      </c>
      <c r="BE64" s="88"/>
      <c r="BF64" s="89"/>
      <c r="BG64" s="65"/>
      <c r="BH64" s="66">
        <f t="shared" si="478"/>
        <v>0</v>
      </c>
      <c r="BI64" s="67">
        <f t="shared" si="479"/>
        <v>0</v>
      </c>
      <c r="BJ64" s="88"/>
      <c r="BK64" s="89"/>
      <c r="BL64" s="65"/>
      <c r="BM64" s="66">
        <f t="shared" si="480"/>
        <v>0</v>
      </c>
      <c r="BN64" s="67">
        <f t="shared" si="481"/>
        <v>0</v>
      </c>
      <c r="BO64" s="88"/>
      <c r="BP64" s="89"/>
      <c r="BQ64" s="65"/>
      <c r="BR64" s="66">
        <f t="shared" si="482"/>
        <v>0</v>
      </c>
      <c r="BS64" s="67">
        <f t="shared" si="483"/>
        <v>0</v>
      </c>
      <c r="BT64" s="88"/>
      <c r="BU64" s="89"/>
      <c r="BV64" s="65"/>
      <c r="BW64" s="66">
        <f t="shared" si="484"/>
        <v>0</v>
      </c>
      <c r="BX64" s="67">
        <f t="shared" si="485"/>
        <v>0</v>
      </c>
      <c r="BY64" s="88"/>
      <c r="BZ64" s="89"/>
      <c r="CA64" s="65"/>
      <c r="CB64" s="66">
        <f t="shared" si="486"/>
        <v>0</v>
      </c>
      <c r="CC64" s="67">
        <f t="shared" si="487"/>
        <v>0</v>
      </c>
      <c r="CD64" s="88"/>
      <c r="CE64" s="89"/>
      <c r="CF64" s="65"/>
      <c r="CG64" s="66">
        <f t="shared" si="488"/>
        <v>0</v>
      </c>
      <c r="CH64" s="67">
        <f t="shared" si="489"/>
        <v>0</v>
      </c>
      <c r="CI64" s="88"/>
      <c r="CJ64" s="89"/>
      <c r="CK64" s="65"/>
      <c r="CL64" s="66">
        <f t="shared" si="490"/>
        <v>0</v>
      </c>
      <c r="CM64" s="67">
        <f t="shared" si="491"/>
        <v>0</v>
      </c>
      <c r="CN64" s="88"/>
      <c r="CO64" s="89"/>
      <c r="CP64" s="65"/>
      <c r="CQ64" s="66">
        <f t="shared" si="492"/>
        <v>0</v>
      </c>
      <c r="CR64" s="67">
        <f t="shared" si="493"/>
        <v>0</v>
      </c>
    </row>
    <row r="65" spans="1:96" ht="15.5" customHeight="1">
      <c r="A65" s="59">
        <f>SUMIF($I$5:$HI$5,"QTY*Equipment",$I65:$HI65)</f>
        <v>0</v>
      </c>
      <c r="B65" s="60">
        <f>SUMIF($I$5:$HI$5,"QTY*Install",$I65:$HI65)</f>
        <v>0</v>
      </c>
      <c r="C65" s="61"/>
      <c r="D65" s="62" t="s">
        <v>363</v>
      </c>
      <c r="E65" s="199" t="s">
        <v>828</v>
      </c>
      <c r="F65" s="232"/>
      <c r="G65" s="88"/>
      <c r="H65" s="89"/>
      <c r="I65" s="65"/>
      <c r="J65" s="66">
        <f t="shared" si="458"/>
        <v>0</v>
      </c>
      <c r="K65" s="67">
        <f t="shared" si="459"/>
        <v>0</v>
      </c>
      <c r="L65" s="88"/>
      <c r="M65" s="89"/>
      <c r="N65" s="65"/>
      <c r="O65" s="66">
        <f t="shared" si="460"/>
        <v>0</v>
      </c>
      <c r="P65" s="67">
        <f t="shared" si="461"/>
        <v>0</v>
      </c>
      <c r="Q65" s="88"/>
      <c r="R65" s="89"/>
      <c r="S65" s="65"/>
      <c r="T65" s="66">
        <f t="shared" si="462"/>
        <v>0</v>
      </c>
      <c r="U65" s="67">
        <f t="shared" si="463"/>
        <v>0</v>
      </c>
      <c r="V65" s="88"/>
      <c r="W65" s="89"/>
      <c r="X65" s="65"/>
      <c r="Y65" s="66">
        <f t="shared" si="212"/>
        <v>0</v>
      </c>
      <c r="Z65" s="67">
        <f t="shared" si="213"/>
        <v>0</v>
      </c>
      <c r="AA65" s="88"/>
      <c r="AB65" s="89"/>
      <c r="AC65" s="65"/>
      <c r="AD65" s="66">
        <f t="shared" si="214"/>
        <v>0</v>
      </c>
      <c r="AE65" s="67">
        <f t="shared" si="215"/>
        <v>0</v>
      </c>
      <c r="AF65" s="88"/>
      <c r="AG65" s="89"/>
      <c r="AH65" s="65"/>
      <c r="AI65" s="66">
        <f t="shared" si="216"/>
        <v>0</v>
      </c>
      <c r="AJ65" s="67">
        <f t="shared" si="217"/>
        <v>0</v>
      </c>
      <c r="AK65" s="88"/>
      <c r="AL65" s="89"/>
      <c r="AM65" s="65"/>
      <c r="AN65" s="66">
        <f t="shared" si="218"/>
        <v>0</v>
      </c>
      <c r="AO65" s="67">
        <f t="shared" si="219"/>
        <v>0</v>
      </c>
      <c r="AP65" s="88"/>
      <c r="AQ65" s="89"/>
      <c r="AR65" s="65"/>
      <c r="AS65" s="66">
        <f t="shared" si="220"/>
        <v>0</v>
      </c>
      <c r="AT65" s="67">
        <f t="shared" si="221"/>
        <v>0</v>
      </c>
      <c r="AU65" s="88"/>
      <c r="AV65" s="89"/>
      <c r="AW65" s="65"/>
      <c r="AX65" s="66">
        <f t="shared" si="222"/>
        <v>0</v>
      </c>
      <c r="AY65" s="67">
        <f t="shared" si="223"/>
        <v>0</v>
      </c>
      <c r="AZ65" s="88"/>
      <c r="BA65" s="89"/>
      <c r="BB65" s="65"/>
      <c r="BC65" s="66">
        <f t="shared" si="224"/>
        <v>0</v>
      </c>
      <c r="BD65" s="67">
        <f t="shared" si="225"/>
        <v>0</v>
      </c>
      <c r="BE65" s="88"/>
      <c r="BF65" s="89"/>
      <c r="BG65" s="65"/>
      <c r="BH65" s="66">
        <f t="shared" si="226"/>
        <v>0</v>
      </c>
      <c r="BI65" s="67">
        <f t="shared" si="227"/>
        <v>0</v>
      </c>
      <c r="BJ65" s="88"/>
      <c r="BK65" s="89"/>
      <c r="BL65" s="65"/>
      <c r="BM65" s="66">
        <f t="shared" si="228"/>
        <v>0</v>
      </c>
      <c r="BN65" s="67">
        <f t="shared" si="229"/>
        <v>0</v>
      </c>
      <c r="BO65" s="88"/>
      <c r="BP65" s="89"/>
      <c r="BQ65" s="65"/>
      <c r="BR65" s="66">
        <f t="shared" si="230"/>
        <v>0</v>
      </c>
      <c r="BS65" s="67">
        <f t="shared" si="231"/>
        <v>0</v>
      </c>
      <c r="BT65" s="88"/>
      <c r="BU65" s="89"/>
      <c r="BV65" s="65"/>
      <c r="BW65" s="66">
        <f t="shared" si="232"/>
        <v>0</v>
      </c>
      <c r="BX65" s="67">
        <f t="shared" si="233"/>
        <v>0</v>
      </c>
      <c r="BY65" s="88"/>
      <c r="BZ65" s="89"/>
      <c r="CA65" s="65"/>
      <c r="CB65" s="66">
        <f t="shared" si="234"/>
        <v>0</v>
      </c>
      <c r="CC65" s="67">
        <f t="shared" si="235"/>
        <v>0</v>
      </c>
      <c r="CD65" s="88"/>
      <c r="CE65" s="89"/>
      <c r="CF65" s="65"/>
      <c r="CG65" s="66">
        <f t="shared" si="236"/>
        <v>0</v>
      </c>
      <c r="CH65" s="67">
        <f t="shared" si="237"/>
        <v>0</v>
      </c>
      <c r="CI65" s="88"/>
      <c r="CJ65" s="89"/>
      <c r="CK65" s="65"/>
      <c r="CL65" s="66">
        <f t="shared" si="238"/>
        <v>0</v>
      </c>
      <c r="CM65" s="67">
        <f t="shared" si="239"/>
        <v>0</v>
      </c>
      <c r="CN65" s="88"/>
      <c r="CO65" s="89"/>
      <c r="CP65" s="65"/>
      <c r="CQ65" s="66">
        <f t="shared" si="240"/>
        <v>0</v>
      </c>
      <c r="CR65" s="67">
        <f t="shared" si="241"/>
        <v>0</v>
      </c>
    </row>
    <row r="66" spans="1:96" ht="15.5" customHeight="1">
      <c r="A66" s="59">
        <f>SUMIF($I$5:$HI$5,"QTY*Equipment",$I66:$HI66)</f>
        <v>0</v>
      </c>
      <c r="B66" s="60">
        <f>SUMIF($I$5:$HI$5,"QTY*Install",$I66:$HI66)</f>
        <v>0</v>
      </c>
      <c r="C66" s="61"/>
      <c r="D66" s="62" t="s">
        <v>364</v>
      </c>
      <c r="E66" s="199" t="s">
        <v>772</v>
      </c>
      <c r="F66" s="232"/>
      <c r="G66" s="88"/>
      <c r="H66" s="89"/>
      <c r="I66" s="65"/>
      <c r="J66" s="66">
        <f t="shared" si="458"/>
        <v>0</v>
      </c>
      <c r="K66" s="67">
        <f t="shared" si="459"/>
        <v>0</v>
      </c>
      <c r="L66" s="88"/>
      <c r="M66" s="89"/>
      <c r="N66" s="65"/>
      <c r="O66" s="66">
        <f t="shared" si="460"/>
        <v>0</v>
      </c>
      <c r="P66" s="67">
        <f t="shared" si="461"/>
        <v>0</v>
      </c>
      <c r="Q66" s="88"/>
      <c r="R66" s="89"/>
      <c r="S66" s="65"/>
      <c r="T66" s="66">
        <f t="shared" si="462"/>
        <v>0</v>
      </c>
      <c r="U66" s="67">
        <f t="shared" si="463"/>
        <v>0</v>
      </c>
      <c r="V66" s="88"/>
      <c r="W66" s="89"/>
      <c r="X66" s="65"/>
      <c r="Y66" s="66">
        <f t="shared" si="212"/>
        <v>0</v>
      </c>
      <c r="Z66" s="67">
        <f t="shared" si="213"/>
        <v>0</v>
      </c>
      <c r="AA66" s="88"/>
      <c r="AB66" s="89"/>
      <c r="AC66" s="65"/>
      <c r="AD66" s="66">
        <f t="shared" si="214"/>
        <v>0</v>
      </c>
      <c r="AE66" s="67">
        <f t="shared" si="215"/>
        <v>0</v>
      </c>
      <c r="AF66" s="88"/>
      <c r="AG66" s="89"/>
      <c r="AH66" s="65"/>
      <c r="AI66" s="66">
        <f t="shared" si="216"/>
        <v>0</v>
      </c>
      <c r="AJ66" s="67">
        <f t="shared" si="217"/>
        <v>0</v>
      </c>
      <c r="AK66" s="88"/>
      <c r="AL66" s="89"/>
      <c r="AM66" s="65"/>
      <c r="AN66" s="66">
        <f t="shared" si="218"/>
        <v>0</v>
      </c>
      <c r="AO66" s="67">
        <f t="shared" si="219"/>
        <v>0</v>
      </c>
      <c r="AP66" s="88"/>
      <c r="AQ66" s="89"/>
      <c r="AR66" s="65"/>
      <c r="AS66" s="66">
        <f t="shared" si="220"/>
        <v>0</v>
      </c>
      <c r="AT66" s="67">
        <f t="shared" si="221"/>
        <v>0</v>
      </c>
      <c r="AU66" s="88"/>
      <c r="AV66" s="89"/>
      <c r="AW66" s="65"/>
      <c r="AX66" s="66">
        <f t="shared" si="222"/>
        <v>0</v>
      </c>
      <c r="AY66" s="67">
        <f t="shared" si="223"/>
        <v>0</v>
      </c>
      <c r="AZ66" s="88"/>
      <c r="BA66" s="89"/>
      <c r="BB66" s="65"/>
      <c r="BC66" s="66">
        <f t="shared" si="224"/>
        <v>0</v>
      </c>
      <c r="BD66" s="67">
        <f t="shared" si="225"/>
        <v>0</v>
      </c>
      <c r="BE66" s="88"/>
      <c r="BF66" s="89"/>
      <c r="BG66" s="65"/>
      <c r="BH66" s="66">
        <f t="shared" si="226"/>
        <v>0</v>
      </c>
      <c r="BI66" s="67">
        <f t="shared" si="227"/>
        <v>0</v>
      </c>
      <c r="BJ66" s="88"/>
      <c r="BK66" s="89"/>
      <c r="BL66" s="65"/>
      <c r="BM66" s="66">
        <f t="shared" si="228"/>
        <v>0</v>
      </c>
      <c r="BN66" s="67">
        <f t="shared" si="229"/>
        <v>0</v>
      </c>
      <c r="BO66" s="88"/>
      <c r="BP66" s="89"/>
      <c r="BQ66" s="65"/>
      <c r="BR66" s="66">
        <f t="shared" si="230"/>
        <v>0</v>
      </c>
      <c r="BS66" s="67">
        <f t="shared" si="231"/>
        <v>0</v>
      </c>
      <c r="BT66" s="88"/>
      <c r="BU66" s="89"/>
      <c r="BV66" s="65"/>
      <c r="BW66" s="66">
        <f t="shared" si="232"/>
        <v>0</v>
      </c>
      <c r="BX66" s="67">
        <f t="shared" si="233"/>
        <v>0</v>
      </c>
      <c r="BY66" s="88"/>
      <c r="BZ66" s="89"/>
      <c r="CA66" s="65"/>
      <c r="CB66" s="66">
        <f t="shared" si="234"/>
        <v>0</v>
      </c>
      <c r="CC66" s="67">
        <f t="shared" si="235"/>
        <v>0</v>
      </c>
      <c r="CD66" s="88"/>
      <c r="CE66" s="89"/>
      <c r="CF66" s="65"/>
      <c r="CG66" s="66">
        <f t="shared" si="236"/>
        <v>0</v>
      </c>
      <c r="CH66" s="67">
        <f t="shared" si="237"/>
        <v>0</v>
      </c>
      <c r="CI66" s="88"/>
      <c r="CJ66" s="89"/>
      <c r="CK66" s="65"/>
      <c r="CL66" s="66">
        <f t="shared" si="238"/>
        <v>0</v>
      </c>
      <c r="CM66" s="67">
        <f t="shared" si="239"/>
        <v>0</v>
      </c>
      <c r="CN66" s="88"/>
      <c r="CO66" s="89"/>
      <c r="CP66" s="65"/>
      <c r="CQ66" s="66">
        <f t="shared" si="240"/>
        <v>0</v>
      </c>
      <c r="CR66" s="67">
        <f t="shared" si="241"/>
        <v>0</v>
      </c>
    </row>
    <row r="67" spans="1:96" ht="15.5" customHeight="1">
      <c r="A67" s="59">
        <f>SUMIF($I$5:$HI$5,"QTY*Equipment",$I67:$HI67)</f>
        <v>0</v>
      </c>
      <c r="B67" s="60">
        <f>SUMIF($I$5:$HI$5,"QTY*Install",$I67:$HI67)</f>
        <v>0</v>
      </c>
      <c r="C67" s="61"/>
      <c r="D67" s="62" t="s">
        <v>365</v>
      </c>
      <c r="E67" s="199" t="s">
        <v>773</v>
      </c>
      <c r="F67" s="232"/>
      <c r="G67" s="88"/>
      <c r="H67" s="89"/>
      <c r="I67" s="65"/>
      <c r="J67" s="66">
        <f t="shared" si="458"/>
        <v>0</v>
      </c>
      <c r="K67" s="67">
        <f t="shared" si="459"/>
        <v>0</v>
      </c>
      <c r="L67" s="88"/>
      <c r="M67" s="89"/>
      <c r="N67" s="65"/>
      <c r="O67" s="66">
        <f t="shared" si="460"/>
        <v>0</v>
      </c>
      <c r="P67" s="67">
        <f t="shared" si="461"/>
        <v>0</v>
      </c>
      <c r="Q67" s="88"/>
      <c r="R67" s="89"/>
      <c r="S67" s="65"/>
      <c r="T67" s="66">
        <f t="shared" si="462"/>
        <v>0</v>
      </c>
      <c r="U67" s="67">
        <f t="shared" si="463"/>
        <v>0</v>
      </c>
      <c r="V67" s="88"/>
      <c r="W67" s="89"/>
      <c r="X67" s="65"/>
      <c r="Y67" s="66">
        <f t="shared" si="212"/>
        <v>0</v>
      </c>
      <c r="Z67" s="67">
        <f t="shared" si="213"/>
        <v>0</v>
      </c>
      <c r="AA67" s="88"/>
      <c r="AB67" s="89"/>
      <c r="AC67" s="65"/>
      <c r="AD67" s="66">
        <f t="shared" si="214"/>
        <v>0</v>
      </c>
      <c r="AE67" s="67">
        <f t="shared" si="215"/>
        <v>0</v>
      </c>
      <c r="AF67" s="88"/>
      <c r="AG67" s="89"/>
      <c r="AH67" s="65"/>
      <c r="AI67" s="66">
        <f t="shared" si="216"/>
        <v>0</v>
      </c>
      <c r="AJ67" s="67">
        <f t="shared" si="217"/>
        <v>0</v>
      </c>
      <c r="AK67" s="88"/>
      <c r="AL67" s="89"/>
      <c r="AM67" s="65"/>
      <c r="AN67" s="66">
        <f t="shared" si="218"/>
        <v>0</v>
      </c>
      <c r="AO67" s="67">
        <f t="shared" si="219"/>
        <v>0</v>
      </c>
      <c r="AP67" s="88"/>
      <c r="AQ67" s="89"/>
      <c r="AR67" s="65"/>
      <c r="AS67" s="66">
        <f t="shared" si="220"/>
        <v>0</v>
      </c>
      <c r="AT67" s="67">
        <f t="shared" si="221"/>
        <v>0</v>
      </c>
      <c r="AU67" s="88"/>
      <c r="AV67" s="89"/>
      <c r="AW67" s="65"/>
      <c r="AX67" s="66">
        <f t="shared" si="222"/>
        <v>0</v>
      </c>
      <c r="AY67" s="67">
        <f t="shared" si="223"/>
        <v>0</v>
      </c>
      <c r="AZ67" s="88"/>
      <c r="BA67" s="89"/>
      <c r="BB67" s="65"/>
      <c r="BC67" s="66">
        <f t="shared" si="224"/>
        <v>0</v>
      </c>
      <c r="BD67" s="67">
        <f t="shared" si="225"/>
        <v>0</v>
      </c>
      <c r="BE67" s="88"/>
      <c r="BF67" s="89"/>
      <c r="BG67" s="65"/>
      <c r="BH67" s="66">
        <f t="shared" si="226"/>
        <v>0</v>
      </c>
      <c r="BI67" s="67">
        <f t="shared" si="227"/>
        <v>0</v>
      </c>
      <c r="BJ67" s="88"/>
      <c r="BK67" s="89"/>
      <c r="BL67" s="65"/>
      <c r="BM67" s="66">
        <f t="shared" si="228"/>
        <v>0</v>
      </c>
      <c r="BN67" s="67">
        <f t="shared" si="229"/>
        <v>0</v>
      </c>
      <c r="BO67" s="88"/>
      <c r="BP67" s="89"/>
      <c r="BQ67" s="65"/>
      <c r="BR67" s="66">
        <f t="shared" si="230"/>
        <v>0</v>
      </c>
      <c r="BS67" s="67">
        <f t="shared" si="231"/>
        <v>0</v>
      </c>
      <c r="BT67" s="88"/>
      <c r="BU67" s="89"/>
      <c r="BV67" s="65"/>
      <c r="BW67" s="66">
        <f t="shared" si="232"/>
        <v>0</v>
      </c>
      <c r="BX67" s="67">
        <f t="shared" si="233"/>
        <v>0</v>
      </c>
      <c r="BY67" s="88"/>
      <c r="BZ67" s="89"/>
      <c r="CA67" s="65"/>
      <c r="CB67" s="66">
        <f t="shared" si="234"/>
        <v>0</v>
      </c>
      <c r="CC67" s="67">
        <f t="shared" si="235"/>
        <v>0</v>
      </c>
      <c r="CD67" s="88"/>
      <c r="CE67" s="89"/>
      <c r="CF67" s="65"/>
      <c r="CG67" s="66">
        <f t="shared" si="236"/>
        <v>0</v>
      </c>
      <c r="CH67" s="67">
        <f t="shared" si="237"/>
        <v>0</v>
      </c>
      <c r="CI67" s="88"/>
      <c r="CJ67" s="89"/>
      <c r="CK67" s="65"/>
      <c r="CL67" s="66">
        <f t="shared" si="238"/>
        <v>0</v>
      </c>
      <c r="CM67" s="67">
        <f t="shared" si="239"/>
        <v>0</v>
      </c>
      <c r="CN67" s="88"/>
      <c r="CO67" s="89"/>
      <c r="CP67" s="65"/>
      <c r="CQ67" s="66">
        <f t="shared" si="240"/>
        <v>0</v>
      </c>
      <c r="CR67" s="67">
        <f t="shared" si="241"/>
        <v>0</v>
      </c>
    </row>
    <row r="68" spans="1:96" ht="15.5" hidden="1" customHeight="1">
      <c r="A68" s="59">
        <f>SUMIF($I$5:$HI$5,"QTY*Equipment",$I68:$HI68)</f>
        <v>0</v>
      </c>
      <c r="B68" s="60">
        <f>SUMIF($I$5:$HI$5,"QTY*Install",$I68:$HI68)</f>
        <v>0</v>
      </c>
      <c r="C68" s="61"/>
      <c r="D68" s="62" t="s">
        <v>777</v>
      </c>
      <c r="E68" s="199" t="s">
        <v>774</v>
      </c>
      <c r="F68" s="232"/>
      <c r="G68" s="88"/>
      <c r="H68" s="89"/>
      <c r="I68" s="65"/>
      <c r="J68" s="66">
        <f t="shared" si="458"/>
        <v>0</v>
      </c>
      <c r="K68" s="67">
        <f t="shared" si="459"/>
        <v>0</v>
      </c>
      <c r="L68" s="88"/>
      <c r="M68" s="89"/>
      <c r="N68" s="65"/>
      <c r="O68" s="66">
        <f t="shared" si="460"/>
        <v>0</v>
      </c>
      <c r="P68" s="67">
        <f t="shared" si="461"/>
        <v>0</v>
      </c>
      <c r="Q68" s="88"/>
      <c r="R68" s="89"/>
      <c r="S68" s="65"/>
      <c r="T68" s="66">
        <f t="shared" si="462"/>
        <v>0</v>
      </c>
      <c r="U68" s="67">
        <f t="shared" si="463"/>
        <v>0</v>
      </c>
      <c r="V68" s="88"/>
      <c r="W68" s="89"/>
      <c r="X68" s="65"/>
      <c r="Y68" s="66">
        <f t="shared" si="212"/>
        <v>0</v>
      </c>
      <c r="Z68" s="67">
        <f t="shared" si="213"/>
        <v>0</v>
      </c>
      <c r="AA68" s="88"/>
      <c r="AB68" s="89"/>
      <c r="AC68" s="65"/>
      <c r="AD68" s="66">
        <f t="shared" si="214"/>
        <v>0</v>
      </c>
      <c r="AE68" s="67">
        <f t="shared" si="215"/>
        <v>0</v>
      </c>
      <c r="AF68" s="88"/>
      <c r="AG68" s="89"/>
      <c r="AH68" s="65"/>
      <c r="AI68" s="66">
        <f t="shared" si="216"/>
        <v>0</v>
      </c>
      <c r="AJ68" s="67">
        <f t="shared" si="217"/>
        <v>0</v>
      </c>
      <c r="AK68" s="88"/>
      <c r="AL68" s="89"/>
      <c r="AM68" s="65"/>
      <c r="AN68" s="66">
        <f t="shared" si="218"/>
        <v>0</v>
      </c>
      <c r="AO68" s="67">
        <f t="shared" si="219"/>
        <v>0</v>
      </c>
      <c r="AP68" s="88"/>
      <c r="AQ68" s="89"/>
      <c r="AR68" s="65"/>
      <c r="AS68" s="66">
        <f t="shared" si="220"/>
        <v>0</v>
      </c>
      <c r="AT68" s="67">
        <f t="shared" si="221"/>
        <v>0</v>
      </c>
      <c r="AU68" s="88"/>
      <c r="AV68" s="89"/>
      <c r="AW68" s="65"/>
      <c r="AX68" s="66">
        <f t="shared" si="222"/>
        <v>0</v>
      </c>
      <c r="AY68" s="67">
        <f t="shared" si="223"/>
        <v>0</v>
      </c>
      <c r="AZ68" s="88"/>
      <c r="BA68" s="89"/>
      <c r="BB68" s="65"/>
      <c r="BC68" s="66">
        <f t="shared" si="224"/>
        <v>0</v>
      </c>
      <c r="BD68" s="67">
        <f t="shared" si="225"/>
        <v>0</v>
      </c>
      <c r="BE68" s="88"/>
      <c r="BF68" s="89"/>
      <c r="BG68" s="65"/>
      <c r="BH68" s="66">
        <f t="shared" si="226"/>
        <v>0</v>
      </c>
      <c r="BI68" s="67">
        <f t="shared" si="227"/>
        <v>0</v>
      </c>
      <c r="BJ68" s="88"/>
      <c r="BK68" s="89"/>
      <c r="BL68" s="65"/>
      <c r="BM68" s="66">
        <f t="shared" si="228"/>
        <v>0</v>
      </c>
      <c r="BN68" s="67">
        <f t="shared" si="229"/>
        <v>0</v>
      </c>
      <c r="BO68" s="88"/>
      <c r="BP68" s="89"/>
      <c r="BQ68" s="65"/>
      <c r="BR68" s="66">
        <f t="shared" si="230"/>
        <v>0</v>
      </c>
      <c r="BS68" s="67">
        <f t="shared" si="231"/>
        <v>0</v>
      </c>
      <c r="BT68" s="88"/>
      <c r="BU68" s="89"/>
      <c r="BV68" s="65"/>
      <c r="BW68" s="66">
        <f t="shared" si="232"/>
        <v>0</v>
      </c>
      <c r="BX68" s="67">
        <f t="shared" si="233"/>
        <v>0</v>
      </c>
      <c r="BY68" s="88"/>
      <c r="BZ68" s="89"/>
      <c r="CA68" s="65"/>
      <c r="CB68" s="66">
        <f t="shared" si="234"/>
        <v>0</v>
      </c>
      <c r="CC68" s="67">
        <f t="shared" si="235"/>
        <v>0</v>
      </c>
      <c r="CD68" s="88"/>
      <c r="CE68" s="89"/>
      <c r="CF68" s="65"/>
      <c r="CG68" s="66">
        <f t="shared" si="236"/>
        <v>0</v>
      </c>
      <c r="CH68" s="67">
        <f t="shared" si="237"/>
        <v>0</v>
      </c>
      <c r="CI68" s="88"/>
      <c r="CJ68" s="89"/>
      <c r="CK68" s="65"/>
      <c r="CL68" s="66">
        <f t="shared" si="238"/>
        <v>0</v>
      </c>
      <c r="CM68" s="67">
        <f t="shared" si="239"/>
        <v>0</v>
      </c>
      <c r="CN68" s="88"/>
      <c r="CO68" s="89"/>
      <c r="CP68" s="65"/>
      <c r="CQ68" s="66">
        <f t="shared" si="240"/>
        <v>0</v>
      </c>
      <c r="CR68" s="67">
        <f t="shared" si="241"/>
        <v>0</v>
      </c>
    </row>
    <row r="69" spans="1:96" ht="15.5" hidden="1" customHeight="1">
      <c r="A69" s="59">
        <f>SUMIF($I$5:$HI$5,"QTY*Equipment",$I69:$HI69)</f>
        <v>0</v>
      </c>
      <c r="B69" s="60">
        <f>SUMIF($I$5:$HI$5,"QTY*Install",$I69:$HI69)</f>
        <v>0</v>
      </c>
      <c r="C69" s="61"/>
      <c r="D69" s="62" t="s">
        <v>824</v>
      </c>
      <c r="E69" s="199" t="s">
        <v>775</v>
      </c>
      <c r="F69" s="232"/>
      <c r="G69" s="88"/>
      <c r="H69" s="89"/>
      <c r="I69" s="65"/>
      <c r="J69" s="66">
        <f t="shared" si="458"/>
        <v>0</v>
      </c>
      <c r="K69" s="67">
        <f t="shared" si="459"/>
        <v>0</v>
      </c>
      <c r="L69" s="88"/>
      <c r="M69" s="89"/>
      <c r="N69" s="65"/>
      <c r="O69" s="66">
        <f t="shared" si="460"/>
        <v>0</v>
      </c>
      <c r="P69" s="67">
        <f t="shared" si="461"/>
        <v>0</v>
      </c>
      <c r="Q69" s="88"/>
      <c r="R69" s="89"/>
      <c r="S69" s="65"/>
      <c r="T69" s="66">
        <f t="shared" si="462"/>
        <v>0</v>
      </c>
      <c r="U69" s="67">
        <f t="shared" si="463"/>
        <v>0</v>
      </c>
      <c r="V69" s="88"/>
      <c r="W69" s="89"/>
      <c r="X69" s="65"/>
      <c r="Y69" s="66">
        <f t="shared" ref="Y69:Y72" si="494">X69*V69</f>
        <v>0</v>
      </c>
      <c r="Z69" s="67">
        <f t="shared" ref="Z69:Z72" si="495">X69*W69</f>
        <v>0</v>
      </c>
      <c r="AA69" s="88"/>
      <c r="AB69" s="89"/>
      <c r="AC69" s="65"/>
      <c r="AD69" s="66">
        <f t="shared" ref="AD69:AD72" si="496">AC69*AA69</f>
        <v>0</v>
      </c>
      <c r="AE69" s="67">
        <f t="shared" ref="AE69:AE72" si="497">AC69*AB69</f>
        <v>0</v>
      </c>
      <c r="AF69" s="88"/>
      <c r="AG69" s="89"/>
      <c r="AH69" s="65"/>
      <c r="AI69" s="66">
        <f t="shared" ref="AI69:AI72" si="498">AH69*AF69</f>
        <v>0</v>
      </c>
      <c r="AJ69" s="67">
        <f t="shared" ref="AJ69:AJ72" si="499">AH69*AG69</f>
        <v>0</v>
      </c>
      <c r="AK69" s="88"/>
      <c r="AL69" s="89"/>
      <c r="AM69" s="65"/>
      <c r="AN69" s="66">
        <f t="shared" ref="AN69:AN72" si="500">AM69*AK69</f>
        <v>0</v>
      </c>
      <c r="AO69" s="67">
        <f t="shared" ref="AO69:AO72" si="501">AM69*AL69</f>
        <v>0</v>
      </c>
      <c r="AP69" s="88"/>
      <c r="AQ69" s="89"/>
      <c r="AR69" s="65"/>
      <c r="AS69" s="66">
        <f t="shared" ref="AS69:AS72" si="502">AR69*AP69</f>
        <v>0</v>
      </c>
      <c r="AT69" s="67">
        <f t="shared" ref="AT69:AT72" si="503">AR69*AQ69</f>
        <v>0</v>
      </c>
      <c r="AU69" s="88"/>
      <c r="AV69" s="89"/>
      <c r="AW69" s="65"/>
      <c r="AX69" s="66">
        <f t="shared" ref="AX69:AX72" si="504">AW69*AU69</f>
        <v>0</v>
      </c>
      <c r="AY69" s="67">
        <f t="shared" ref="AY69:AY72" si="505">AW69*AV69</f>
        <v>0</v>
      </c>
      <c r="AZ69" s="88"/>
      <c r="BA69" s="89"/>
      <c r="BB69" s="65"/>
      <c r="BC69" s="66">
        <f t="shared" ref="BC69:BC72" si="506">BB69*AZ69</f>
        <v>0</v>
      </c>
      <c r="BD69" s="67">
        <f t="shared" ref="BD69:BD72" si="507">BB69*BA69</f>
        <v>0</v>
      </c>
      <c r="BE69" s="88"/>
      <c r="BF69" s="89"/>
      <c r="BG69" s="65"/>
      <c r="BH69" s="66">
        <f t="shared" ref="BH69:BH72" si="508">BG69*BE69</f>
        <v>0</v>
      </c>
      <c r="BI69" s="67">
        <f t="shared" ref="BI69:BI72" si="509">BG69*BF69</f>
        <v>0</v>
      </c>
      <c r="BJ69" s="88"/>
      <c r="BK69" s="89"/>
      <c r="BL69" s="65"/>
      <c r="BM69" s="66">
        <f t="shared" ref="BM69:BM72" si="510">BL69*BJ69</f>
        <v>0</v>
      </c>
      <c r="BN69" s="67">
        <f t="shared" ref="BN69:BN72" si="511">BL69*BK69</f>
        <v>0</v>
      </c>
      <c r="BO69" s="88"/>
      <c r="BP69" s="89"/>
      <c r="BQ69" s="65"/>
      <c r="BR69" s="66">
        <f t="shared" ref="BR69:BR72" si="512">BQ69*BO69</f>
        <v>0</v>
      </c>
      <c r="BS69" s="67">
        <f t="shared" ref="BS69:BS72" si="513">BQ69*BP69</f>
        <v>0</v>
      </c>
      <c r="BT69" s="88"/>
      <c r="BU69" s="89"/>
      <c r="BV69" s="65"/>
      <c r="BW69" s="66">
        <f t="shared" ref="BW69:BW72" si="514">BV69*BT69</f>
        <v>0</v>
      </c>
      <c r="BX69" s="67">
        <f t="shared" ref="BX69:BX72" si="515">BV69*BU69</f>
        <v>0</v>
      </c>
      <c r="BY69" s="88"/>
      <c r="BZ69" s="89"/>
      <c r="CA69" s="65"/>
      <c r="CB69" s="66">
        <f t="shared" ref="CB69:CB72" si="516">CA69*BY69</f>
        <v>0</v>
      </c>
      <c r="CC69" s="67">
        <f t="shared" ref="CC69:CC72" si="517">CA69*BZ69</f>
        <v>0</v>
      </c>
      <c r="CD69" s="88"/>
      <c r="CE69" s="89"/>
      <c r="CF69" s="65"/>
      <c r="CG69" s="66">
        <f t="shared" ref="CG69:CG72" si="518">CF69*CD69</f>
        <v>0</v>
      </c>
      <c r="CH69" s="67">
        <f t="shared" ref="CH69:CH72" si="519">CF69*CE69</f>
        <v>0</v>
      </c>
      <c r="CI69" s="88"/>
      <c r="CJ69" s="89"/>
      <c r="CK69" s="65"/>
      <c r="CL69" s="66">
        <f t="shared" ref="CL69:CL72" si="520">CK69*CI69</f>
        <v>0</v>
      </c>
      <c r="CM69" s="67">
        <f t="shared" ref="CM69:CM72" si="521">CK69*CJ69</f>
        <v>0</v>
      </c>
      <c r="CN69" s="88"/>
      <c r="CO69" s="89"/>
      <c r="CP69" s="65"/>
      <c r="CQ69" s="66">
        <f t="shared" ref="CQ69:CQ72" si="522">CP69*CN69</f>
        <v>0</v>
      </c>
      <c r="CR69" s="67">
        <f t="shared" ref="CR69:CR72" si="523">CP69*CO69</f>
        <v>0</v>
      </c>
    </row>
    <row r="70" spans="1:96" ht="15.5" customHeight="1">
      <c r="A70" s="59">
        <f>SUMIF($I$5:$HI$5,"QTY*Equipment",$I70:$HI70)</f>
        <v>0</v>
      </c>
      <c r="B70" s="60">
        <f>SUMIF($I$5:$HI$5,"QTY*Install",$I70:$HI70)</f>
        <v>0</v>
      </c>
      <c r="C70" s="61"/>
      <c r="D70" s="62" t="s">
        <v>825</v>
      </c>
      <c r="E70" s="68"/>
      <c r="F70" s="232"/>
      <c r="G70" s="88"/>
      <c r="H70" s="89"/>
      <c r="I70" s="65"/>
      <c r="J70" s="66">
        <f t="shared" si="458"/>
        <v>0</v>
      </c>
      <c r="K70" s="67">
        <f t="shared" si="459"/>
        <v>0</v>
      </c>
      <c r="L70" s="88"/>
      <c r="M70" s="89"/>
      <c r="N70" s="65"/>
      <c r="O70" s="66">
        <f t="shared" si="460"/>
        <v>0</v>
      </c>
      <c r="P70" s="67">
        <f t="shared" si="461"/>
        <v>0</v>
      </c>
      <c r="Q70" s="88"/>
      <c r="R70" s="89"/>
      <c r="S70" s="65"/>
      <c r="T70" s="66">
        <f t="shared" si="462"/>
        <v>0</v>
      </c>
      <c r="U70" s="67">
        <f t="shared" si="463"/>
        <v>0</v>
      </c>
      <c r="V70" s="88"/>
      <c r="W70" s="89"/>
      <c r="X70" s="65"/>
      <c r="Y70" s="66">
        <f t="shared" si="494"/>
        <v>0</v>
      </c>
      <c r="Z70" s="67">
        <f t="shared" si="495"/>
        <v>0</v>
      </c>
      <c r="AA70" s="88"/>
      <c r="AB70" s="89"/>
      <c r="AC70" s="65"/>
      <c r="AD70" s="66">
        <f t="shared" si="496"/>
        <v>0</v>
      </c>
      <c r="AE70" s="67">
        <f t="shared" si="497"/>
        <v>0</v>
      </c>
      <c r="AF70" s="88"/>
      <c r="AG70" s="89"/>
      <c r="AH70" s="65"/>
      <c r="AI70" s="66">
        <f t="shared" si="498"/>
        <v>0</v>
      </c>
      <c r="AJ70" s="67">
        <f t="shared" si="499"/>
        <v>0</v>
      </c>
      <c r="AK70" s="88"/>
      <c r="AL70" s="89"/>
      <c r="AM70" s="65"/>
      <c r="AN70" s="66">
        <f t="shared" si="500"/>
        <v>0</v>
      </c>
      <c r="AO70" s="67">
        <f t="shared" si="501"/>
        <v>0</v>
      </c>
      <c r="AP70" s="88"/>
      <c r="AQ70" s="89"/>
      <c r="AR70" s="65"/>
      <c r="AS70" s="66">
        <f t="shared" si="502"/>
        <v>0</v>
      </c>
      <c r="AT70" s="67">
        <f t="shared" si="503"/>
        <v>0</v>
      </c>
      <c r="AU70" s="88"/>
      <c r="AV70" s="89"/>
      <c r="AW70" s="65"/>
      <c r="AX70" s="66">
        <f t="shared" si="504"/>
        <v>0</v>
      </c>
      <c r="AY70" s="67">
        <f t="shared" si="505"/>
        <v>0</v>
      </c>
      <c r="AZ70" s="88"/>
      <c r="BA70" s="89"/>
      <c r="BB70" s="65"/>
      <c r="BC70" s="66">
        <f t="shared" si="506"/>
        <v>0</v>
      </c>
      <c r="BD70" s="67">
        <f t="shared" si="507"/>
        <v>0</v>
      </c>
      <c r="BE70" s="88"/>
      <c r="BF70" s="89"/>
      <c r="BG70" s="65"/>
      <c r="BH70" s="66">
        <f t="shared" si="508"/>
        <v>0</v>
      </c>
      <c r="BI70" s="67">
        <f t="shared" si="509"/>
        <v>0</v>
      </c>
      <c r="BJ70" s="88"/>
      <c r="BK70" s="89"/>
      <c r="BL70" s="65"/>
      <c r="BM70" s="66">
        <f t="shared" si="510"/>
        <v>0</v>
      </c>
      <c r="BN70" s="67">
        <f t="shared" si="511"/>
        <v>0</v>
      </c>
      <c r="BO70" s="88"/>
      <c r="BP70" s="89"/>
      <c r="BQ70" s="65"/>
      <c r="BR70" s="66">
        <f t="shared" si="512"/>
        <v>0</v>
      </c>
      <c r="BS70" s="67">
        <f t="shared" si="513"/>
        <v>0</v>
      </c>
      <c r="BT70" s="88"/>
      <c r="BU70" s="89"/>
      <c r="BV70" s="65"/>
      <c r="BW70" s="66">
        <f t="shared" si="514"/>
        <v>0</v>
      </c>
      <c r="BX70" s="67">
        <f t="shared" si="515"/>
        <v>0</v>
      </c>
      <c r="BY70" s="88"/>
      <c r="BZ70" s="89"/>
      <c r="CA70" s="65"/>
      <c r="CB70" s="66">
        <f t="shared" si="516"/>
        <v>0</v>
      </c>
      <c r="CC70" s="67">
        <f t="shared" si="517"/>
        <v>0</v>
      </c>
      <c r="CD70" s="88"/>
      <c r="CE70" s="89"/>
      <c r="CF70" s="65"/>
      <c r="CG70" s="66">
        <f t="shared" si="518"/>
        <v>0</v>
      </c>
      <c r="CH70" s="67">
        <f t="shared" si="519"/>
        <v>0</v>
      </c>
      <c r="CI70" s="88"/>
      <c r="CJ70" s="89"/>
      <c r="CK70" s="65"/>
      <c r="CL70" s="66">
        <f t="shared" si="520"/>
        <v>0</v>
      </c>
      <c r="CM70" s="67">
        <f t="shared" si="521"/>
        <v>0</v>
      </c>
      <c r="CN70" s="88"/>
      <c r="CO70" s="89"/>
      <c r="CP70" s="65"/>
      <c r="CQ70" s="66">
        <f t="shared" si="522"/>
        <v>0</v>
      </c>
      <c r="CR70" s="67">
        <f t="shared" si="523"/>
        <v>0</v>
      </c>
    </row>
    <row r="71" spans="1:96" ht="15.5" customHeight="1">
      <c r="A71" s="59">
        <f>SUMIF($I$5:$HI$5,"QTY*Equipment",$I71:$HI71)</f>
        <v>0</v>
      </c>
      <c r="B71" s="60">
        <f>SUMIF($I$5:$HI$5,"QTY*Install",$I71:$HI71)</f>
        <v>0</v>
      </c>
      <c r="C71" s="61"/>
      <c r="D71" s="62" t="s">
        <v>826</v>
      </c>
      <c r="E71" s="68"/>
      <c r="F71" s="232"/>
      <c r="G71" s="88"/>
      <c r="H71" s="89"/>
      <c r="I71" s="65"/>
      <c r="J71" s="66">
        <f t="shared" si="458"/>
        <v>0</v>
      </c>
      <c r="K71" s="67">
        <f t="shared" si="459"/>
        <v>0</v>
      </c>
      <c r="L71" s="88"/>
      <c r="M71" s="89"/>
      <c r="N71" s="65"/>
      <c r="O71" s="66">
        <f t="shared" si="460"/>
        <v>0</v>
      </c>
      <c r="P71" s="67">
        <f t="shared" si="461"/>
        <v>0</v>
      </c>
      <c r="Q71" s="88"/>
      <c r="R71" s="89"/>
      <c r="S71" s="65"/>
      <c r="T71" s="66">
        <f t="shared" si="462"/>
        <v>0</v>
      </c>
      <c r="U71" s="67">
        <f t="shared" si="463"/>
        <v>0</v>
      </c>
      <c r="V71" s="88"/>
      <c r="W71" s="89"/>
      <c r="X71" s="65"/>
      <c r="Y71" s="66">
        <f t="shared" si="494"/>
        <v>0</v>
      </c>
      <c r="Z71" s="67">
        <f t="shared" si="495"/>
        <v>0</v>
      </c>
      <c r="AA71" s="88"/>
      <c r="AB71" s="89"/>
      <c r="AC71" s="65"/>
      <c r="AD71" s="66">
        <f t="shared" si="496"/>
        <v>0</v>
      </c>
      <c r="AE71" s="67">
        <f t="shared" si="497"/>
        <v>0</v>
      </c>
      <c r="AF71" s="88"/>
      <c r="AG71" s="89"/>
      <c r="AH71" s="65"/>
      <c r="AI71" s="66">
        <f t="shared" si="498"/>
        <v>0</v>
      </c>
      <c r="AJ71" s="67">
        <f t="shared" si="499"/>
        <v>0</v>
      </c>
      <c r="AK71" s="88"/>
      <c r="AL71" s="89"/>
      <c r="AM71" s="65"/>
      <c r="AN71" s="66">
        <f t="shared" si="500"/>
        <v>0</v>
      </c>
      <c r="AO71" s="67">
        <f t="shared" si="501"/>
        <v>0</v>
      </c>
      <c r="AP71" s="88"/>
      <c r="AQ71" s="89"/>
      <c r="AR71" s="65"/>
      <c r="AS71" s="66">
        <f t="shared" si="502"/>
        <v>0</v>
      </c>
      <c r="AT71" s="67">
        <f t="shared" si="503"/>
        <v>0</v>
      </c>
      <c r="AU71" s="88"/>
      <c r="AV71" s="89"/>
      <c r="AW71" s="65"/>
      <c r="AX71" s="66">
        <f t="shared" si="504"/>
        <v>0</v>
      </c>
      <c r="AY71" s="67">
        <f t="shared" si="505"/>
        <v>0</v>
      </c>
      <c r="AZ71" s="88"/>
      <c r="BA71" s="89"/>
      <c r="BB71" s="65"/>
      <c r="BC71" s="66">
        <f t="shared" si="506"/>
        <v>0</v>
      </c>
      <c r="BD71" s="67">
        <f t="shared" si="507"/>
        <v>0</v>
      </c>
      <c r="BE71" s="88"/>
      <c r="BF71" s="89"/>
      <c r="BG71" s="65"/>
      <c r="BH71" s="66">
        <f t="shared" si="508"/>
        <v>0</v>
      </c>
      <c r="BI71" s="67">
        <f t="shared" si="509"/>
        <v>0</v>
      </c>
      <c r="BJ71" s="88"/>
      <c r="BK71" s="89"/>
      <c r="BL71" s="65"/>
      <c r="BM71" s="66">
        <f t="shared" si="510"/>
        <v>0</v>
      </c>
      <c r="BN71" s="67">
        <f t="shared" si="511"/>
        <v>0</v>
      </c>
      <c r="BO71" s="88"/>
      <c r="BP71" s="89"/>
      <c r="BQ71" s="65"/>
      <c r="BR71" s="66">
        <f t="shared" si="512"/>
        <v>0</v>
      </c>
      <c r="BS71" s="67">
        <f t="shared" si="513"/>
        <v>0</v>
      </c>
      <c r="BT71" s="88"/>
      <c r="BU71" s="89"/>
      <c r="BV71" s="65"/>
      <c r="BW71" s="66">
        <f t="shared" si="514"/>
        <v>0</v>
      </c>
      <c r="BX71" s="67">
        <f t="shared" si="515"/>
        <v>0</v>
      </c>
      <c r="BY71" s="88"/>
      <c r="BZ71" s="89"/>
      <c r="CA71" s="65"/>
      <c r="CB71" s="66">
        <f t="shared" si="516"/>
        <v>0</v>
      </c>
      <c r="CC71" s="67">
        <f t="shared" si="517"/>
        <v>0</v>
      </c>
      <c r="CD71" s="88"/>
      <c r="CE71" s="89"/>
      <c r="CF71" s="65"/>
      <c r="CG71" s="66">
        <f t="shared" si="518"/>
        <v>0</v>
      </c>
      <c r="CH71" s="67">
        <f t="shared" si="519"/>
        <v>0</v>
      </c>
      <c r="CI71" s="88"/>
      <c r="CJ71" s="89"/>
      <c r="CK71" s="65"/>
      <c r="CL71" s="66">
        <f t="shared" si="520"/>
        <v>0</v>
      </c>
      <c r="CM71" s="67">
        <f t="shared" si="521"/>
        <v>0</v>
      </c>
      <c r="CN71" s="88"/>
      <c r="CO71" s="89"/>
      <c r="CP71" s="65"/>
      <c r="CQ71" s="66">
        <f t="shared" si="522"/>
        <v>0</v>
      </c>
      <c r="CR71" s="67">
        <f t="shared" si="523"/>
        <v>0</v>
      </c>
    </row>
    <row r="72" spans="1:96" ht="15.5" customHeight="1">
      <c r="A72" s="59">
        <f>SUMIF($I$5:$HI$5,"QTY*Equipment",$I72:$HI72)</f>
        <v>0</v>
      </c>
      <c r="B72" s="60">
        <f>SUMIF($I$5:$HI$5,"QTY*Install",$I72:$HI72)</f>
        <v>0</v>
      </c>
      <c r="C72" s="61"/>
      <c r="D72" s="62" t="s">
        <v>827</v>
      </c>
      <c r="E72" s="68"/>
      <c r="F72" s="232"/>
      <c r="G72" s="88"/>
      <c r="H72" s="89"/>
      <c r="I72" s="65"/>
      <c r="J72" s="66">
        <f t="shared" si="458"/>
        <v>0</v>
      </c>
      <c r="K72" s="67">
        <f t="shared" si="459"/>
        <v>0</v>
      </c>
      <c r="L72" s="88"/>
      <c r="M72" s="89"/>
      <c r="N72" s="65"/>
      <c r="O72" s="66">
        <f t="shared" si="460"/>
        <v>0</v>
      </c>
      <c r="P72" s="67">
        <f t="shared" si="461"/>
        <v>0</v>
      </c>
      <c r="Q72" s="88"/>
      <c r="R72" s="89"/>
      <c r="S72" s="65"/>
      <c r="T72" s="66">
        <f t="shared" si="462"/>
        <v>0</v>
      </c>
      <c r="U72" s="67">
        <f t="shared" si="463"/>
        <v>0</v>
      </c>
      <c r="V72" s="88"/>
      <c r="W72" s="89"/>
      <c r="X72" s="65"/>
      <c r="Y72" s="66">
        <f t="shared" si="494"/>
        <v>0</v>
      </c>
      <c r="Z72" s="67">
        <f t="shared" si="495"/>
        <v>0</v>
      </c>
      <c r="AA72" s="88"/>
      <c r="AB72" s="89"/>
      <c r="AC72" s="65"/>
      <c r="AD72" s="66">
        <f t="shared" si="496"/>
        <v>0</v>
      </c>
      <c r="AE72" s="67">
        <f t="shared" si="497"/>
        <v>0</v>
      </c>
      <c r="AF72" s="88"/>
      <c r="AG72" s="89"/>
      <c r="AH72" s="65"/>
      <c r="AI72" s="66">
        <f t="shared" si="498"/>
        <v>0</v>
      </c>
      <c r="AJ72" s="67">
        <f t="shared" si="499"/>
        <v>0</v>
      </c>
      <c r="AK72" s="88"/>
      <c r="AL72" s="89"/>
      <c r="AM72" s="65"/>
      <c r="AN72" s="66">
        <f t="shared" si="500"/>
        <v>0</v>
      </c>
      <c r="AO72" s="67">
        <f t="shared" si="501"/>
        <v>0</v>
      </c>
      <c r="AP72" s="88"/>
      <c r="AQ72" s="89"/>
      <c r="AR72" s="65"/>
      <c r="AS72" s="66">
        <f t="shared" si="502"/>
        <v>0</v>
      </c>
      <c r="AT72" s="67">
        <f t="shared" si="503"/>
        <v>0</v>
      </c>
      <c r="AU72" s="88"/>
      <c r="AV72" s="89"/>
      <c r="AW72" s="65"/>
      <c r="AX72" s="66">
        <f t="shared" si="504"/>
        <v>0</v>
      </c>
      <c r="AY72" s="67">
        <f t="shared" si="505"/>
        <v>0</v>
      </c>
      <c r="AZ72" s="88"/>
      <c r="BA72" s="89"/>
      <c r="BB72" s="65"/>
      <c r="BC72" s="66">
        <f t="shared" si="506"/>
        <v>0</v>
      </c>
      <c r="BD72" s="67">
        <f t="shared" si="507"/>
        <v>0</v>
      </c>
      <c r="BE72" s="88"/>
      <c r="BF72" s="89"/>
      <c r="BG72" s="65"/>
      <c r="BH72" s="66">
        <f t="shared" si="508"/>
        <v>0</v>
      </c>
      <c r="BI72" s="67">
        <f t="shared" si="509"/>
        <v>0</v>
      </c>
      <c r="BJ72" s="88"/>
      <c r="BK72" s="89"/>
      <c r="BL72" s="65"/>
      <c r="BM72" s="66">
        <f t="shared" si="510"/>
        <v>0</v>
      </c>
      <c r="BN72" s="67">
        <f t="shared" si="511"/>
        <v>0</v>
      </c>
      <c r="BO72" s="88"/>
      <c r="BP72" s="89"/>
      <c r="BQ72" s="65"/>
      <c r="BR72" s="66">
        <f t="shared" si="512"/>
        <v>0</v>
      </c>
      <c r="BS72" s="67">
        <f t="shared" si="513"/>
        <v>0</v>
      </c>
      <c r="BT72" s="88"/>
      <c r="BU72" s="89"/>
      <c r="BV72" s="65"/>
      <c r="BW72" s="66">
        <f t="shared" si="514"/>
        <v>0</v>
      </c>
      <c r="BX72" s="67">
        <f t="shared" si="515"/>
        <v>0</v>
      </c>
      <c r="BY72" s="88"/>
      <c r="BZ72" s="89"/>
      <c r="CA72" s="65"/>
      <c r="CB72" s="66">
        <f t="shared" si="516"/>
        <v>0</v>
      </c>
      <c r="CC72" s="67">
        <f t="shared" si="517"/>
        <v>0</v>
      </c>
      <c r="CD72" s="88"/>
      <c r="CE72" s="89"/>
      <c r="CF72" s="65"/>
      <c r="CG72" s="66">
        <f t="shared" si="518"/>
        <v>0</v>
      </c>
      <c r="CH72" s="67">
        <f t="shared" si="519"/>
        <v>0</v>
      </c>
      <c r="CI72" s="88"/>
      <c r="CJ72" s="89"/>
      <c r="CK72" s="65"/>
      <c r="CL72" s="66">
        <f t="shared" si="520"/>
        <v>0</v>
      </c>
      <c r="CM72" s="67">
        <f t="shared" si="521"/>
        <v>0</v>
      </c>
      <c r="CN72" s="88"/>
      <c r="CO72" s="89"/>
      <c r="CP72" s="65"/>
      <c r="CQ72" s="66">
        <f t="shared" si="522"/>
        <v>0</v>
      </c>
      <c r="CR72" s="67">
        <f t="shared" si="523"/>
        <v>0</v>
      </c>
    </row>
    <row r="73" spans="1:96" ht="15.5" customHeight="1">
      <c r="A73" s="87"/>
      <c r="B73" s="69"/>
      <c r="C73" s="58"/>
      <c r="D73" s="50" t="s">
        <v>366</v>
      </c>
      <c r="E73" s="268" t="s">
        <v>829</v>
      </c>
      <c r="F73" s="233"/>
      <c r="G73" s="55"/>
      <c r="H73" s="56"/>
      <c r="I73" s="53"/>
      <c r="J73" s="70"/>
      <c r="K73" s="71"/>
      <c r="L73" s="55"/>
      <c r="M73" s="56"/>
      <c r="N73" s="53"/>
      <c r="O73" s="70"/>
      <c r="P73" s="71"/>
      <c r="Q73" s="55"/>
      <c r="R73" s="56"/>
      <c r="S73" s="53"/>
      <c r="T73" s="70"/>
      <c r="U73" s="71"/>
      <c r="V73" s="55"/>
      <c r="W73" s="56"/>
      <c r="X73" s="53"/>
      <c r="Y73" s="70"/>
      <c r="Z73" s="71"/>
      <c r="AA73" s="55"/>
      <c r="AB73" s="56"/>
      <c r="AC73" s="53"/>
      <c r="AD73" s="70"/>
      <c r="AE73" s="71"/>
      <c r="AF73" s="55"/>
      <c r="AG73" s="56"/>
      <c r="AH73" s="53"/>
      <c r="AI73" s="70"/>
      <c r="AJ73" s="71"/>
      <c r="AK73" s="55"/>
      <c r="AL73" s="56"/>
      <c r="AM73" s="53"/>
      <c r="AN73" s="70"/>
      <c r="AO73" s="71"/>
      <c r="AP73" s="55"/>
      <c r="AQ73" s="56"/>
      <c r="AR73" s="53"/>
      <c r="AS73" s="70"/>
      <c r="AT73" s="71"/>
      <c r="AU73" s="55"/>
      <c r="AV73" s="56"/>
      <c r="AW73" s="53"/>
      <c r="AX73" s="70"/>
      <c r="AY73" s="71"/>
      <c r="AZ73" s="55"/>
      <c r="BA73" s="56"/>
      <c r="BB73" s="53"/>
      <c r="BC73" s="70"/>
      <c r="BD73" s="71"/>
      <c r="BE73" s="55"/>
      <c r="BF73" s="56"/>
      <c r="BG73" s="53"/>
      <c r="BH73" s="70"/>
      <c r="BI73" s="71"/>
      <c r="BJ73" s="55"/>
      <c r="BK73" s="56"/>
      <c r="BL73" s="53"/>
      <c r="BM73" s="70"/>
      <c r="BN73" s="71"/>
      <c r="BO73" s="55"/>
      <c r="BP73" s="56"/>
      <c r="BQ73" s="53"/>
      <c r="BR73" s="70"/>
      <c r="BS73" s="71"/>
      <c r="BT73" s="55"/>
      <c r="BU73" s="56"/>
      <c r="BV73" s="53"/>
      <c r="BW73" s="70"/>
      <c r="BX73" s="71"/>
      <c r="BY73" s="55"/>
      <c r="BZ73" s="56"/>
      <c r="CA73" s="53"/>
      <c r="CB73" s="70"/>
      <c r="CC73" s="71"/>
      <c r="CD73" s="55"/>
      <c r="CE73" s="56"/>
      <c r="CF73" s="53"/>
      <c r="CG73" s="70"/>
      <c r="CH73" s="71"/>
      <c r="CI73" s="55"/>
      <c r="CJ73" s="56"/>
      <c r="CK73" s="53"/>
      <c r="CL73" s="70"/>
      <c r="CM73" s="71"/>
      <c r="CN73" s="55"/>
      <c r="CO73" s="56"/>
      <c r="CP73" s="53"/>
      <c r="CQ73" s="70"/>
      <c r="CR73" s="71"/>
    </row>
    <row r="74" spans="1:96" ht="15.5" hidden="1" customHeight="1">
      <c r="A74" s="59">
        <f>SUMIF($I$5:$HI$5,"QTY*Equipment",$I74:$HI74)</f>
        <v>0</v>
      </c>
      <c r="B74" s="60">
        <f>SUMIF($I$5:$HI$5,"QTY*Install",$I74:$HI74)</f>
        <v>0</v>
      </c>
      <c r="C74" s="61"/>
      <c r="D74" s="62" t="s">
        <v>367</v>
      </c>
      <c r="E74" s="199" t="s">
        <v>595</v>
      </c>
      <c r="F74" s="232"/>
      <c r="G74" s="88"/>
      <c r="H74" s="89"/>
      <c r="I74" s="65"/>
      <c r="J74" s="66">
        <f t="shared" ref="J74:J80" si="524">I74*G74</f>
        <v>0</v>
      </c>
      <c r="K74" s="67">
        <f t="shared" ref="K74:K80" si="525">I74*H74</f>
        <v>0</v>
      </c>
      <c r="L74" s="88"/>
      <c r="M74" s="89"/>
      <c r="N74" s="65"/>
      <c r="O74" s="66">
        <f t="shared" ref="O74:O80" si="526">N74*L74</f>
        <v>0</v>
      </c>
      <c r="P74" s="67">
        <f t="shared" ref="P74:P80" si="527">N74*M74</f>
        <v>0</v>
      </c>
      <c r="Q74" s="88"/>
      <c r="R74" s="89"/>
      <c r="S74" s="65"/>
      <c r="T74" s="66">
        <f t="shared" ref="T74:T80" si="528">S74*Q74</f>
        <v>0</v>
      </c>
      <c r="U74" s="67">
        <f t="shared" ref="U74:U80" si="529">S74*R74</f>
        <v>0</v>
      </c>
      <c r="V74" s="88"/>
      <c r="W74" s="89"/>
      <c r="X74" s="65"/>
      <c r="Y74" s="66">
        <f t="shared" ref="Y74:Y80" si="530">X74*V74</f>
        <v>0</v>
      </c>
      <c r="Z74" s="67">
        <f t="shared" ref="Z74:Z80" si="531">X74*W74</f>
        <v>0</v>
      </c>
      <c r="AA74" s="88"/>
      <c r="AB74" s="89"/>
      <c r="AC74" s="65"/>
      <c r="AD74" s="66">
        <f t="shared" ref="AD74:AD80" si="532">AC74*AA74</f>
        <v>0</v>
      </c>
      <c r="AE74" s="67">
        <f t="shared" ref="AE74:AE80" si="533">AC74*AB74</f>
        <v>0</v>
      </c>
      <c r="AF74" s="88"/>
      <c r="AG74" s="89"/>
      <c r="AH74" s="65"/>
      <c r="AI74" s="66">
        <f t="shared" ref="AI74:AI80" si="534">AH74*AF74</f>
        <v>0</v>
      </c>
      <c r="AJ74" s="67">
        <f t="shared" ref="AJ74:AJ80" si="535">AH74*AG74</f>
        <v>0</v>
      </c>
      <c r="AK74" s="88"/>
      <c r="AL74" s="89"/>
      <c r="AM74" s="65"/>
      <c r="AN74" s="66">
        <f t="shared" ref="AN74:AN80" si="536">AM74*AK74</f>
        <v>0</v>
      </c>
      <c r="AO74" s="67">
        <f t="shared" ref="AO74:AO80" si="537">AM74*AL74</f>
        <v>0</v>
      </c>
      <c r="AP74" s="88"/>
      <c r="AQ74" s="89"/>
      <c r="AR74" s="65"/>
      <c r="AS74" s="66">
        <f t="shared" ref="AS74:AS80" si="538">AR74*AP74</f>
        <v>0</v>
      </c>
      <c r="AT74" s="67">
        <f t="shared" ref="AT74:AT80" si="539">AR74*AQ74</f>
        <v>0</v>
      </c>
      <c r="AU74" s="88"/>
      <c r="AV74" s="89"/>
      <c r="AW74" s="65"/>
      <c r="AX74" s="66">
        <f t="shared" ref="AX74:AX80" si="540">AW74*AU74</f>
        <v>0</v>
      </c>
      <c r="AY74" s="67">
        <f t="shared" ref="AY74:AY80" si="541">AW74*AV74</f>
        <v>0</v>
      </c>
      <c r="AZ74" s="88"/>
      <c r="BA74" s="89"/>
      <c r="BB74" s="65"/>
      <c r="BC74" s="66">
        <f t="shared" ref="BC74:BC80" si="542">BB74*AZ74</f>
        <v>0</v>
      </c>
      <c r="BD74" s="67">
        <f t="shared" ref="BD74:BD80" si="543">BB74*BA74</f>
        <v>0</v>
      </c>
      <c r="BE74" s="88"/>
      <c r="BF74" s="89"/>
      <c r="BG74" s="65"/>
      <c r="BH74" s="66">
        <f t="shared" ref="BH74:BH80" si="544">BG74*BE74</f>
        <v>0</v>
      </c>
      <c r="BI74" s="67">
        <f t="shared" ref="BI74:BI80" si="545">BG74*BF74</f>
        <v>0</v>
      </c>
      <c r="BJ74" s="88"/>
      <c r="BK74" s="89"/>
      <c r="BL74" s="65"/>
      <c r="BM74" s="66">
        <f t="shared" ref="BM74:BM80" si="546">BL74*BJ74</f>
        <v>0</v>
      </c>
      <c r="BN74" s="67">
        <f t="shared" ref="BN74:BN80" si="547">BL74*BK74</f>
        <v>0</v>
      </c>
      <c r="BO74" s="88"/>
      <c r="BP74" s="89"/>
      <c r="BQ74" s="65"/>
      <c r="BR74" s="66">
        <f t="shared" ref="BR74:BR80" si="548">BQ74*BO74</f>
        <v>0</v>
      </c>
      <c r="BS74" s="67">
        <f t="shared" ref="BS74:BS80" si="549">BQ74*BP74</f>
        <v>0</v>
      </c>
      <c r="BT74" s="88"/>
      <c r="BU74" s="89"/>
      <c r="BV74" s="65"/>
      <c r="BW74" s="66">
        <f t="shared" ref="BW74:BW80" si="550">BV74*BT74</f>
        <v>0</v>
      </c>
      <c r="BX74" s="67">
        <f t="shared" ref="BX74:BX80" si="551">BV74*BU74</f>
        <v>0</v>
      </c>
      <c r="BY74" s="88"/>
      <c r="BZ74" s="89"/>
      <c r="CA74" s="65"/>
      <c r="CB74" s="66">
        <f t="shared" ref="CB74:CB80" si="552">CA74*BY74</f>
        <v>0</v>
      </c>
      <c r="CC74" s="67">
        <f t="shared" ref="CC74:CC80" si="553">CA74*BZ74</f>
        <v>0</v>
      </c>
      <c r="CD74" s="88"/>
      <c r="CE74" s="89"/>
      <c r="CF74" s="65"/>
      <c r="CG74" s="66">
        <f t="shared" ref="CG74:CG80" si="554">CF74*CD74</f>
        <v>0</v>
      </c>
      <c r="CH74" s="67">
        <f t="shared" ref="CH74:CH80" si="555">CF74*CE74</f>
        <v>0</v>
      </c>
      <c r="CI74" s="88"/>
      <c r="CJ74" s="89"/>
      <c r="CK74" s="65"/>
      <c r="CL74" s="66">
        <f t="shared" ref="CL74:CL80" si="556">CK74*CI74</f>
        <v>0</v>
      </c>
      <c r="CM74" s="67">
        <f t="shared" ref="CM74:CM80" si="557">CK74*CJ74</f>
        <v>0</v>
      </c>
      <c r="CN74" s="88"/>
      <c r="CO74" s="89"/>
      <c r="CP74" s="65"/>
      <c r="CQ74" s="66">
        <f t="shared" ref="CQ74:CQ80" si="558">CP74*CN74</f>
        <v>0</v>
      </c>
      <c r="CR74" s="67">
        <f t="shared" ref="CR74:CR80" si="559">CP74*CO74</f>
        <v>0</v>
      </c>
    </row>
    <row r="75" spans="1:96" ht="15.5" hidden="1" customHeight="1">
      <c r="A75" s="59">
        <f>SUMIF($I$5:$HI$5,"QTY*Equipment",$I75:$HI75)</f>
        <v>0</v>
      </c>
      <c r="B75" s="60">
        <f>SUMIF($I$5:$HI$5,"QTY*Install",$I75:$HI75)</f>
        <v>0</v>
      </c>
      <c r="C75" s="61"/>
      <c r="D75" s="62" t="s">
        <v>368</v>
      </c>
      <c r="E75" s="430" t="s">
        <v>830</v>
      </c>
      <c r="F75" s="232"/>
      <c r="G75" s="88"/>
      <c r="H75" s="89"/>
      <c r="I75" s="65"/>
      <c r="J75" s="66">
        <f t="shared" si="524"/>
        <v>0</v>
      </c>
      <c r="K75" s="67">
        <f t="shared" si="525"/>
        <v>0</v>
      </c>
      <c r="L75" s="88"/>
      <c r="M75" s="89"/>
      <c r="N75" s="65"/>
      <c r="O75" s="66">
        <f t="shared" si="526"/>
        <v>0</v>
      </c>
      <c r="P75" s="67">
        <f t="shared" si="527"/>
        <v>0</v>
      </c>
      <c r="Q75" s="88"/>
      <c r="R75" s="89"/>
      <c r="S75" s="65"/>
      <c r="T75" s="66">
        <f t="shared" si="528"/>
        <v>0</v>
      </c>
      <c r="U75" s="67">
        <f t="shared" si="529"/>
        <v>0</v>
      </c>
      <c r="V75" s="88"/>
      <c r="W75" s="89"/>
      <c r="X75" s="65"/>
      <c r="Y75" s="66">
        <f t="shared" si="530"/>
        <v>0</v>
      </c>
      <c r="Z75" s="67">
        <f t="shared" si="531"/>
        <v>0</v>
      </c>
      <c r="AA75" s="88"/>
      <c r="AB75" s="89"/>
      <c r="AC75" s="65"/>
      <c r="AD75" s="66">
        <f t="shared" ref="AD75" si="560">AC75*AA75</f>
        <v>0</v>
      </c>
      <c r="AE75" s="67">
        <f t="shared" ref="AE75" si="561">AC75*AB75</f>
        <v>0</v>
      </c>
      <c r="AF75" s="88"/>
      <c r="AG75" s="89"/>
      <c r="AH75" s="65"/>
      <c r="AI75" s="66">
        <f t="shared" ref="AI75" si="562">AH75*AF75</f>
        <v>0</v>
      </c>
      <c r="AJ75" s="67">
        <f t="shared" ref="AJ75" si="563">AH75*AG75</f>
        <v>0</v>
      </c>
      <c r="AK75" s="88"/>
      <c r="AL75" s="89"/>
      <c r="AM75" s="65"/>
      <c r="AN75" s="66">
        <f t="shared" ref="AN75" si="564">AM75*AK75</f>
        <v>0</v>
      </c>
      <c r="AO75" s="67">
        <f t="shared" ref="AO75" si="565">AM75*AL75</f>
        <v>0</v>
      </c>
      <c r="AP75" s="88"/>
      <c r="AQ75" s="89"/>
      <c r="AR75" s="65"/>
      <c r="AS75" s="66">
        <f t="shared" ref="AS75" si="566">AR75*AP75</f>
        <v>0</v>
      </c>
      <c r="AT75" s="67">
        <f t="shared" ref="AT75" si="567">AR75*AQ75</f>
        <v>0</v>
      </c>
      <c r="AU75" s="88"/>
      <c r="AV75" s="89"/>
      <c r="AW75" s="65"/>
      <c r="AX75" s="66">
        <f t="shared" si="540"/>
        <v>0</v>
      </c>
      <c r="AY75" s="67">
        <f t="shared" si="541"/>
        <v>0</v>
      </c>
      <c r="AZ75" s="88"/>
      <c r="BA75" s="89"/>
      <c r="BB75" s="65"/>
      <c r="BC75" s="66">
        <f t="shared" si="542"/>
        <v>0</v>
      </c>
      <c r="BD75" s="67">
        <f t="shared" si="543"/>
        <v>0</v>
      </c>
      <c r="BE75" s="88"/>
      <c r="BF75" s="89"/>
      <c r="BG75" s="65"/>
      <c r="BH75" s="66">
        <f t="shared" si="544"/>
        <v>0</v>
      </c>
      <c r="BI75" s="67">
        <f t="shared" si="545"/>
        <v>0</v>
      </c>
      <c r="BJ75" s="88"/>
      <c r="BK75" s="89"/>
      <c r="BL75" s="65"/>
      <c r="BM75" s="66">
        <f t="shared" si="546"/>
        <v>0</v>
      </c>
      <c r="BN75" s="67">
        <f t="shared" si="547"/>
        <v>0</v>
      </c>
      <c r="BO75" s="88"/>
      <c r="BP75" s="89"/>
      <c r="BQ75" s="65"/>
      <c r="BR75" s="66">
        <f t="shared" si="548"/>
        <v>0</v>
      </c>
      <c r="BS75" s="67">
        <f t="shared" si="549"/>
        <v>0</v>
      </c>
      <c r="BT75" s="88"/>
      <c r="BU75" s="89"/>
      <c r="BV75" s="65"/>
      <c r="BW75" s="66">
        <f t="shared" si="550"/>
        <v>0</v>
      </c>
      <c r="BX75" s="67">
        <f t="shared" si="551"/>
        <v>0</v>
      </c>
      <c r="BY75" s="88"/>
      <c r="BZ75" s="89"/>
      <c r="CA75" s="65"/>
      <c r="CB75" s="66">
        <f t="shared" si="552"/>
        <v>0</v>
      </c>
      <c r="CC75" s="67">
        <f t="shared" si="553"/>
        <v>0</v>
      </c>
      <c r="CD75" s="88"/>
      <c r="CE75" s="89"/>
      <c r="CF75" s="65"/>
      <c r="CG75" s="66">
        <f t="shared" si="554"/>
        <v>0</v>
      </c>
      <c r="CH75" s="67">
        <f t="shared" si="555"/>
        <v>0</v>
      </c>
      <c r="CI75" s="88"/>
      <c r="CJ75" s="89"/>
      <c r="CK75" s="65"/>
      <c r="CL75" s="66">
        <f t="shared" si="556"/>
        <v>0</v>
      </c>
      <c r="CM75" s="67">
        <f t="shared" si="557"/>
        <v>0</v>
      </c>
      <c r="CN75" s="88"/>
      <c r="CO75" s="89"/>
      <c r="CP75" s="65"/>
      <c r="CQ75" s="66">
        <f t="shared" si="558"/>
        <v>0</v>
      </c>
      <c r="CR75" s="67">
        <f t="shared" si="559"/>
        <v>0</v>
      </c>
    </row>
    <row r="76" spans="1:96" ht="15.5" hidden="1" customHeight="1">
      <c r="A76" s="59">
        <f>SUMIF($I$5:$HI$5,"QTY*Equipment",$I76:$HI76)</f>
        <v>0</v>
      </c>
      <c r="B76" s="60">
        <f>SUMIF($I$5:$HI$5,"QTY*Install",$I76:$HI76)</f>
        <v>0</v>
      </c>
      <c r="C76" s="61"/>
      <c r="D76" s="62" t="s">
        <v>369</v>
      </c>
      <c r="E76" s="199" t="s">
        <v>828</v>
      </c>
      <c r="F76" s="232"/>
      <c r="G76" s="88"/>
      <c r="H76" s="89"/>
      <c r="I76" s="65"/>
      <c r="J76" s="66">
        <f t="shared" si="524"/>
        <v>0</v>
      </c>
      <c r="K76" s="67">
        <f t="shared" si="525"/>
        <v>0</v>
      </c>
      <c r="L76" s="88"/>
      <c r="M76" s="89"/>
      <c r="N76" s="65"/>
      <c r="O76" s="66">
        <f t="shared" si="526"/>
        <v>0</v>
      </c>
      <c r="P76" s="67">
        <f t="shared" si="527"/>
        <v>0</v>
      </c>
      <c r="Q76" s="88"/>
      <c r="R76" s="89"/>
      <c r="S76" s="65"/>
      <c r="T76" s="66">
        <f t="shared" si="528"/>
        <v>0</v>
      </c>
      <c r="U76" s="67">
        <f t="shared" si="529"/>
        <v>0</v>
      </c>
      <c r="V76" s="88"/>
      <c r="W76" s="89"/>
      <c r="X76" s="65"/>
      <c r="Y76" s="66">
        <f t="shared" si="530"/>
        <v>0</v>
      </c>
      <c r="Z76" s="67">
        <f t="shared" si="531"/>
        <v>0</v>
      </c>
      <c r="AA76" s="88"/>
      <c r="AB76" s="89"/>
      <c r="AC76" s="65"/>
      <c r="AD76" s="66">
        <f t="shared" si="532"/>
        <v>0</v>
      </c>
      <c r="AE76" s="67">
        <f t="shared" si="533"/>
        <v>0</v>
      </c>
      <c r="AF76" s="88"/>
      <c r="AG76" s="89"/>
      <c r="AH76" s="65"/>
      <c r="AI76" s="66">
        <f t="shared" si="534"/>
        <v>0</v>
      </c>
      <c r="AJ76" s="67">
        <f t="shared" si="535"/>
        <v>0</v>
      </c>
      <c r="AK76" s="88"/>
      <c r="AL76" s="89"/>
      <c r="AM76" s="65"/>
      <c r="AN76" s="66">
        <f t="shared" si="536"/>
        <v>0</v>
      </c>
      <c r="AO76" s="67">
        <f t="shared" si="537"/>
        <v>0</v>
      </c>
      <c r="AP76" s="88"/>
      <c r="AQ76" s="89"/>
      <c r="AR76" s="65"/>
      <c r="AS76" s="66">
        <f t="shared" si="538"/>
        <v>0</v>
      </c>
      <c r="AT76" s="67">
        <f t="shared" si="539"/>
        <v>0</v>
      </c>
      <c r="AU76" s="88"/>
      <c r="AV76" s="89"/>
      <c r="AW76" s="65"/>
      <c r="AX76" s="66">
        <f t="shared" si="540"/>
        <v>0</v>
      </c>
      <c r="AY76" s="67">
        <f t="shared" si="541"/>
        <v>0</v>
      </c>
      <c r="AZ76" s="88"/>
      <c r="BA76" s="89"/>
      <c r="BB76" s="65"/>
      <c r="BC76" s="66">
        <f t="shared" si="542"/>
        <v>0</v>
      </c>
      <c r="BD76" s="67">
        <f t="shared" si="543"/>
        <v>0</v>
      </c>
      <c r="BE76" s="88"/>
      <c r="BF76" s="89"/>
      <c r="BG76" s="65"/>
      <c r="BH76" s="66">
        <f t="shared" si="544"/>
        <v>0</v>
      </c>
      <c r="BI76" s="67">
        <f t="shared" si="545"/>
        <v>0</v>
      </c>
      <c r="BJ76" s="88"/>
      <c r="BK76" s="89"/>
      <c r="BL76" s="65"/>
      <c r="BM76" s="66">
        <f t="shared" si="546"/>
        <v>0</v>
      </c>
      <c r="BN76" s="67">
        <f t="shared" si="547"/>
        <v>0</v>
      </c>
      <c r="BO76" s="88"/>
      <c r="BP76" s="89"/>
      <c r="BQ76" s="65"/>
      <c r="BR76" s="66">
        <f t="shared" si="548"/>
        <v>0</v>
      </c>
      <c r="BS76" s="67">
        <f t="shared" si="549"/>
        <v>0</v>
      </c>
      <c r="BT76" s="88"/>
      <c r="BU76" s="89"/>
      <c r="BV76" s="65"/>
      <c r="BW76" s="66">
        <f t="shared" si="550"/>
        <v>0</v>
      </c>
      <c r="BX76" s="67">
        <f t="shared" si="551"/>
        <v>0</v>
      </c>
      <c r="BY76" s="88"/>
      <c r="BZ76" s="89"/>
      <c r="CA76" s="65"/>
      <c r="CB76" s="66">
        <f t="shared" si="552"/>
        <v>0</v>
      </c>
      <c r="CC76" s="67">
        <f t="shared" si="553"/>
        <v>0</v>
      </c>
      <c r="CD76" s="88"/>
      <c r="CE76" s="89"/>
      <c r="CF76" s="65"/>
      <c r="CG76" s="66">
        <f t="shared" si="554"/>
        <v>0</v>
      </c>
      <c r="CH76" s="67">
        <f t="shared" si="555"/>
        <v>0</v>
      </c>
      <c r="CI76" s="88"/>
      <c r="CJ76" s="89"/>
      <c r="CK76" s="65"/>
      <c r="CL76" s="66">
        <f t="shared" si="556"/>
        <v>0</v>
      </c>
      <c r="CM76" s="67">
        <f t="shared" si="557"/>
        <v>0</v>
      </c>
      <c r="CN76" s="88"/>
      <c r="CO76" s="89"/>
      <c r="CP76" s="65"/>
      <c r="CQ76" s="66">
        <f t="shared" si="558"/>
        <v>0</v>
      </c>
      <c r="CR76" s="67">
        <f t="shared" si="559"/>
        <v>0</v>
      </c>
    </row>
    <row r="77" spans="1:96" ht="15.5" customHeight="1">
      <c r="A77" s="59">
        <f>SUMIF($I$5:$HI$5,"QTY*Equipment",$I77:$HI77)</f>
        <v>0</v>
      </c>
      <c r="B77" s="60">
        <f>SUMIF($I$5:$HI$5,"QTY*Install",$I77:$HI77)</f>
        <v>0</v>
      </c>
      <c r="C77" s="61"/>
      <c r="D77" s="62" t="s">
        <v>370</v>
      </c>
      <c r="E77" s="68"/>
      <c r="F77" s="232"/>
      <c r="G77" s="88"/>
      <c r="H77" s="89"/>
      <c r="I77" s="65"/>
      <c r="J77" s="66">
        <f t="shared" si="524"/>
        <v>0</v>
      </c>
      <c r="K77" s="67">
        <f t="shared" si="525"/>
        <v>0</v>
      </c>
      <c r="L77" s="88"/>
      <c r="M77" s="89"/>
      <c r="N77" s="65"/>
      <c r="O77" s="66">
        <f t="shared" si="526"/>
        <v>0</v>
      </c>
      <c r="P77" s="67">
        <f t="shared" si="527"/>
        <v>0</v>
      </c>
      <c r="Q77" s="88"/>
      <c r="R77" s="89"/>
      <c r="S77" s="65"/>
      <c r="T77" s="66">
        <f t="shared" si="528"/>
        <v>0</v>
      </c>
      <c r="U77" s="67">
        <f t="shared" si="529"/>
        <v>0</v>
      </c>
      <c r="V77" s="88"/>
      <c r="W77" s="89"/>
      <c r="X77" s="65"/>
      <c r="Y77" s="66">
        <f t="shared" si="530"/>
        <v>0</v>
      </c>
      <c r="Z77" s="67">
        <f t="shared" si="531"/>
        <v>0</v>
      </c>
      <c r="AA77" s="88"/>
      <c r="AB77" s="89"/>
      <c r="AC77" s="65"/>
      <c r="AD77" s="66">
        <f t="shared" si="532"/>
        <v>0</v>
      </c>
      <c r="AE77" s="67">
        <f t="shared" si="533"/>
        <v>0</v>
      </c>
      <c r="AF77" s="88"/>
      <c r="AG77" s="89"/>
      <c r="AH77" s="65"/>
      <c r="AI77" s="66">
        <f t="shared" si="534"/>
        <v>0</v>
      </c>
      <c r="AJ77" s="67">
        <f t="shared" si="535"/>
        <v>0</v>
      </c>
      <c r="AK77" s="88"/>
      <c r="AL77" s="89"/>
      <c r="AM77" s="65"/>
      <c r="AN77" s="66">
        <f t="shared" si="536"/>
        <v>0</v>
      </c>
      <c r="AO77" s="67">
        <f t="shared" si="537"/>
        <v>0</v>
      </c>
      <c r="AP77" s="88"/>
      <c r="AQ77" s="89"/>
      <c r="AR77" s="65"/>
      <c r="AS77" s="66">
        <f t="shared" si="538"/>
        <v>0</v>
      </c>
      <c r="AT77" s="67">
        <f t="shared" si="539"/>
        <v>0</v>
      </c>
      <c r="AU77" s="88"/>
      <c r="AV77" s="89"/>
      <c r="AW77" s="65"/>
      <c r="AX77" s="66">
        <f t="shared" si="540"/>
        <v>0</v>
      </c>
      <c r="AY77" s="67">
        <f t="shared" si="541"/>
        <v>0</v>
      </c>
      <c r="AZ77" s="88"/>
      <c r="BA77" s="89"/>
      <c r="BB77" s="65"/>
      <c r="BC77" s="66">
        <f t="shared" si="542"/>
        <v>0</v>
      </c>
      <c r="BD77" s="67">
        <f t="shared" si="543"/>
        <v>0</v>
      </c>
      <c r="BE77" s="88"/>
      <c r="BF77" s="89"/>
      <c r="BG77" s="65"/>
      <c r="BH77" s="66">
        <f t="shared" si="544"/>
        <v>0</v>
      </c>
      <c r="BI77" s="67">
        <f t="shared" si="545"/>
        <v>0</v>
      </c>
      <c r="BJ77" s="88"/>
      <c r="BK77" s="89"/>
      <c r="BL77" s="65"/>
      <c r="BM77" s="66">
        <f t="shared" si="546"/>
        <v>0</v>
      </c>
      <c r="BN77" s="67">
        <f t="shared" si="547"/>
        <v>0</v>
      </c>
      <c r="BO77" s="88"/>
      <c r="BP77" s="89"/>
      <c r="BQ77" s="65"/>
      <c r="BR77" s="66">
        <f t="shared" si="548"/>
        <v>0</v>
      </c>
      <c r="BS77" s="67">
        <f t="shared" si="549"/>
        <v>0</v>
      </c>
      <c r="BT77" s="88"/>
      <c r="BU77" s="89"/>
      <c r="BV77" s="65"/>
      <c r="BW77" s="66">
        <f t="shared" si="550"/>
        <v>0</v>
      </c>
      <c r="BX77" s="67">
        <f t="shared" si="551"/>
        <v>0</v>
      </c>
      <c r="BY77" s="88"/>
      <c r="BZ77" s="89"/>
      <c r="CA77" s="65"/>
      <c r="CB77" s="66">
        <f t="shared" si="552"/>
        <v>0</v>
      </c>
      <c r="CC77" s="67">
        <f t="shared" si="553"/>
        <v>0</v>
      </c>
      <c r="CD77" s="88"/>
      <c r="CE77" s="89"/>
      <c r="CF77" s="65"/>
      <c r="CG77" s="66">
        <f t="shared" si="554"/>
        <v>0</v>
      </c>
      <c r="CH77" s="67">
        <f t="shared" si="555"/>
        <v>0</v>
      </c>
      <c r="CI77" s="88"/>
      <c r="CJ77" s="89"/>
      <c r="CK77" s="65"/>
      <c r="CL77" s="66">
        <f t="shared" si="556"/>
        <v>0</v>
      </c>
      <c r="CM77" s="67">
        <f t="shared" si="557"/>
        <v>0</v>
      </c>
      <c r="CN77" s="88"/>
      <c r="CO77" s="89"/>
      <c r="CP77" s="65"/>
      <c r="CQ77" s="66">
        <f t="shared" si="558"/>
        <v>0</v>
      </c>
      <c r="CR77" s="67">
        <f t="shared" si="559"/>
        <v>0</v>
      </c>
    </row>
    <row r="78" spans="1:96" ht="15.5" customHeight="1">
      <c r="A78" s="59">
        <f>SUMIF($I$5:$HI$5,"QTY*Equipment",$I78:$HI78)</f>
        <v>0</v>
      </c>
      <c r="B78" s="60">
        <f>SUMIF($I$5:$HI$5,"QTY*Install",$I78:$HI78)</f>
        <v>0</v>
      </c>
      <c r="C78" s="61"/>
      <c r="D78" s="62" t="s">
        <v>371</v>
      </c>
      <c r="E78" s="68"/>
      <c r="F78" s="232"/>
      <c r="G78" s="88"/>
      <c r="H78" s="89"/>
      <c r="I78" s="65"/>
      <c r="J78" s="66">
        <f t="shared" si="524"/>
        <v>0</v>
      </c>
      <c r="K78" s="67">
        <f t="shared" si="525"/>
        <v>0</v>
      </c>
      <c r="L78" s="88"/>
      <c r="M78" s="89"/>
      <c r="N78" s="65"/>
      <c r="O78" s="66">
        <f t="shared" si="526"/>
        <v>0</v>
      </c>
      <c r="P78" s="67">
        <f t="shared" si="527"/>
        <v>0</v>
      </c>
      <c r="Q78" s="88"/>
      <c r="R78" s="89"/>
      <c r="S78" s="65"/>
      <c r="T78" s="66">
        <f t="shared" si="528"/>
        <v>0</v>
      </c>
      <c r="U78" s="67">
        <f t="shared" si="529"/>
        <v>0</v>
      </c>
      <c r="V78" s="88"/>
      <c r="W78" s="89"/>
      <c r="X78" s="65"/>
      <c r="Y78" s="66">
        <f t="shared" si="530"/>
        <v>0</v>
      </c>
      <c r="Z78" s="67">
        <f t="shared" si="531"/>
        <v>0</v>
      </c>
      <c r="AA78" s="88"/>
      <c r="AB78" s="89"/>
      <c r="AC78" s="65"/>
      <c r="AD78" s="66">
        <f t="shared" si="532"/>
        <v>0</v>
      </c>
      <c r="AE78" s="67">
        <f t="shared" si="533"/>
        <v>0</v>
      </c>
      <c r="AF78" s="88"/>
      <c r="AG78" s="89"/>
      <c r="AH78" s="65"/>
      <c r="AI78" s="66">
        <f t="shared" si="534"/>
        <v>0</v>
      </c>
      <c r="AJ78" s="67">
        <f t="shared" si="535"/>
        <v>0</v>
      </c>
      <c r="AK78" s="88"/>
      <c r="AL78" s="89"/>
      <c r="AM78" s="65"/>
      <c r="AN78" s="66">
        <f t="shared" si="536"/>
        <v>0</v>
      </c>
      <c r="AO78" s="67">
        <f t="shared" si="537"/>
        <v>0</v>
      </c>
      <c r="AP78" s="88"/>
      <c r="AQ78" s="89"/>
      <c r="AR78" s="65"/>
      <c r="AS78" s="66">
        <f t="shared" si="538"/>
        <v>0</v>
      </c>
      <c r="AT78" s="67">
        <f t="shared" si="539"/>
        <v>0</v>
      </c>
      <c r="AU78" s="88"/>
      <c r="AV78" s="89"/>
      <c r="AW78" s="65"/>
      <c r="AX78" s="66">
        <f t="shared" si="540"/>
        <v>0</v>
      </c>
      <c r="AY78" s="67">
        <f t="shared" si="541"/>
        <v>0</v>
      </c>
      <c r="AZ78" s="88"/>
      <c r="BA78" s="89"/>
      <c r="BB78" s="65"/>
      <c r="BC78" s="66">
        <f t="shared" si="542"/>
        <v>0</v>
      </c>
      <c r="BD78" s="67">
        <f t="shared" si="543"/>
        <v>0</v>
      </c>
      <c r="BE78" s="88"/>
      <c r="BF78" s="89"/>
      <c r="BG78" s="65"/>
      <c r="BH78" s="66">
        <f t="shared" si="544"/>
        <v>0</v>
      </c>
      <c r="BI78" s="67">
        <f t="shared" si="545"/>
        <v>0</v>
      </c>
      <c r="BJ78" s="88"/>
      <c r="BK78" s="89"/>
      <c r="BL78" s="65"/>
      <c r="BM78" s="66">
        <f t="shared" si="546"/>
        <v>0</v>
      </c>
      <c r="BN78" s="67">
        <f t="shared" si="547"/>
        <v>0</v>
      </c>
      <c r="BO78" s="88"/>
      <c r="BP78" s="89"/>
      <c r="BQ78" s="65"/>
      <c r="BR78" s="66">
        <f t="shared" si="548"/>
        <v>0</v>
      </c>
      <c r="BS78" s="67">
        <f t="shared" si="549"/>
        <v>0</v>
      </c>
      <c r="BT78" s="88"/>
      <c r="BU78" s="89"/>
      <c r="BV78" s="65"/>
      <c r="BW78" s="66">
        <f t="shared" si="550"/>
        <v>0</v>
      </c>
      <c r="BX78" s="67">
        <f t="shared" si="551"/>
        <v>0</v>
      </c>
      <c r="BY78" s="88"/>
      <c r="BZ78" s="89"/>
      <c r="CA78" s="65"/>
      <c r="CB78" s="66">
        <f t="shared" si="552"/>
        <v>0</v>
      </c>
      <c r="CC78" s="67">
        <f t="shared" si="553"/>
        <v>0</v>
      </c>
      <c r="CD78" s="88"/>
      <c r="CE78" s="89"/>
      <c r="CF78" s="65"/>
      <c r="CG78" s="66">
        <f t="shared" si="554"/>
        <v>0</v>
      </c>
      <c r="CH78" s="67">
        <f t="shared" si="555"/>
        <v>0</v>
      </c>
      <c r="CI78" s="88"/>
      <c r="CJ78" s="89"/>
      <c r="CK78" s="65"/>
      <c r="CL78" s="66">
        <f t="shared" si="556"/>
        <v>0</v>
      </c>
      <c r="CM78" s="67">
        <f t="shared" si="557"/>
        <v>0</v>
      </c>
      <c r="CN78" s="88"/>
      <c r="CO78" s="89"/>
      <c r="CP78" s="65"/>
      <c r="CQ78" s="66">
        <f t="shared" si="558"/>
        <v>0</v>
      </c>
      <c r="CR78" s="67">
        <f t="shared" si="559"/>
        <v>0</v>
      </c>
    </row>
    <row r="79" spans="1:96" ht="15.5" customHeight="1">
      <c r="A79" s="59">
        <f>SUMIF($I$5:$HI$5,"QTY*Equipment",$I79:$HI79)</f>
        <v>0</v>
      </c>
      <c r="B79" s="60">
        <f>SUMIF($I$5:$HI$5,"QTY*Install",$I79:$HI79)</f>
        <v>0</v>
      </c>
      <c r="C79" s="61"/>
      <c r="D79" s="62" t="s">
        <v>372</v>
      </c>
      <c r="E79" s="68"/>
      <c r="F79" s="232"/>
      <c r="G79" s="88"/>
      <c r="H79" s="89"/>
      <c r="I79" s="65"/>
      <c r="J79" s="66">
        <f t="shared" si="524"/>
        <v>0</v>
      </c>
      <c r="K79" s="67">
        <f t="shared" si="525"/>
        <v>0</v>
      </c>
      <c r="L79" s="88"/>
      <c r="M79" s="89"/>
      <c r="N79" s="65"/>
      <c r="O79" s="66">
        <f t="shared" si="526"/>
        <v>0</v>
      </c>
      <c r="P79" s="67">
        <f t="shared" si="527"/>
        <v>0</v>
      </c>
      <c r="Q79" s="88"/>
      <c r="R79" s="89"/>
      <c r="S79" s="65"/>
      <c r="T79" s="66">
        <f t="shared" si="528"/>
        <v>0</v>
      </c>
      <c r="U79" s="67">
        <f t="shared" si="529"/>
        <v>0</v>
      </c>
      <c r="V79" s="88"/>
      <c r="W79" s="89"/>
      <c r="X79" s="65"/>
      <c r="Y79" s="66">
        <f t="shared" si="530"/>
        <v>0</v>
      </c>
      <c r="Z79" s="67">
        <f t="shared" si="531"/>
        <v>0</v>
      </c>
      <c r="AA79" s="88"/>
      <c r="AB79" s="89"/>
      <c r="AC79" s="65"/>
      <c r="AD79" s="66">
        <f t="shared" si="532"/>
        <v>0</v>
      </c>
      <c r="AE79" s="67">
        <f t="shared" si="533"/>
        <v>0</v>
      </c>
      <c r="AF79" s="88"/>
      <c r="AG79" s="89"/>
      <c r="AH79" s="65"/>
      <c r="AI79" s="66">
        <f t="shared" si="534"/>
        <v>0</v>
      </c>
      <c r="AJ79" s="67">
        <f t="shared" si="535"/>
        <v>0</v>
      </c>
      <c r="AK79" s="88"/>
      <c r="AL79" s="89"/>
      <c r="AM79" s="65"/>
      <c r="AN79" s="66">
        <f t="shared" si="536"/>
        <v>0</v>
      </c>
      <c r="AO79" s="67">
        <f t="shared" si="537"/>
        <v>0</v>
      </c>
      <c r="AP79" s="88"/>
      <c r="AQ79" s="89"/>
      <c r="AR79" s="65"/>
      <c r="AS79" s="66">
        <f t="shared" si="538"/>
        <v>0</v>
      </c>
      <c r="AT79" s="67">
        <f t="shared" si="539"/>
        <v>0</v>
      </c>
      <c r="AU79" s="88"/>
      <c r="AV79" s="89"/>
      <c r="AW79" s="65"/>
      <c r="AX79" s="66">
        <f t="shared" si="540"/>
        <v>0</v>
      </c>
      <c r="AY79" s="67">
        <f t="shared" si="541"/>
        <v>0</v>
      </c>
      <c r="AZ79" s="88"/>
      <c r="BA79" s="89"/>
      <c r="BB79" s="65"/>
      <c r="BC79" s="66">
        <f t="shared" si="542"/>
        <v>0</v>
      </c>
      <c r="BD79" s="67">
        <f t="shared" si="543"/>
        <v>0</v>
      </c>
      <c r="BE79" s="88"/>
      <c r="BF79" s="89"/>
      <c r="BG79" s="65"/>
      <c r="BH79" s="66">
        <f t="shared" si="544"/>
        <v>0</v>
      </c>
      <c r="BI79" s="67">
        <f t="shared" si="545"/>
        <v>0</v>
      </c>
      <c r="BJ79" s="88"/>
      <c r="BK79" s="89"/>
      <c r="BL79" s="65"/>
      <c r="BM79" s="66">
        <f t="shared" si="546"/>
        <v>0</v>
      </c>
      <c r="BN79" s="67">
        <f t="shared" si="547"/>
        <v>0</v>
      </c>
      <c r="BO79" s="88"/>
      <c r="BP79" s="89"/>
      <c r="BQ79" s="65"/>
      <c r="BR79" s="66">
        <f t="shared" si="548"/>
        <v>0</v>
      </c>
      <c r="BS79" s="67">
        <f t="shared" si="549"/>
        <v>0</v>
      </c>
      <c r="BT79" s="88"/>
      <c r="BU79" s="89"/>
      <c r="BV79" s="65"/>
      <c r="BW79" s="66">
        <f t="shared" si="550"/>
        <v>0</v>
      </c>
      <c r="BX79" s="67">
        <f t="shared" si="551"/>
        <v>0</v>
      </c>
      <c r="BY79" s="88"/>
      <c r="BZ79" s="89"/>
      <c r="CA79" s="65"/>
      <c r="CB79" s="66">
        <f t="shared" si="552"/>
        <v>0</v>
      </c>
      <c r="CC79" s="67">
        <f t="shared" si="553"/>
        <v>0</v>
      </c>
      <c r="CD79" s="88"/>
      <c r="CE79" s="89"/>
      <c r="CF79" s="65"/>
      <c r="CG79" s="66">
        <f t="shared" si="554"/>
        <v>0</v>
      </c>
      <c r="CH79" s="67">
        <f t="shared" si="555"/>
        <v>0</v>
      </c>
      <c r="CI79" s="88"/>
      <c r="CJ79" s="89"/>
      <c r="CK79" s="65"/>
      <c r="CL79" s="66">
        <f t="shared" si="556"/>
        <v>0</v>
      </c>
      <c r="CM79" s="67">
        <f t="shared" si="557"/>
        <v>0</v>
      </c>
      <c r="CN79" s="88"/>
      <c r="CO79" s="89"/>
      <c r="CP79" s="65"/>
      <c r="CQ79" s="66">
        <f t="shared" si="558"/>
        <v>0</v>
      </c>
      <c r="CR79" s="67">
        <f t="shared" si="559"/>
        <v>0</v>
      </c>
    </row>
    <row r="80" spans="1:96" ht="15.5" customHeight="1">
      <c r="A80" s="59">
        <f>SUMIF($I$5:$HI$5,"QTY*Equipment",$I80:$HI80)</f>
        <v>0</v>
      </c>
      <c r="B80" s="60">
        <f>SUMIF($I$5:$HI$5,"QTY*Install",$I80:$HI80)</f>
        <v>0</v>
      </c>
      <c r="C80" s="61"/>
      <c r="D80" s="62" t="s">
        <v>373</v>
      </c>
      <c r="E80" s="68"/>
      <c r="F80" s="232"/>
      <c r="G80" s="88"/>
      <c r="H80" s="89"/>
      <c r="I80" s="65"/>
      <c r="J80" s="66">
        <f t="shared" si="524"/>
        <v>0</v>
      </c>
      <c r="K80" s="67">
        <f t="shared" si="525"/>
        <v>0</v>
      </c>
      <c r="L80" s="88"/>
      <c r="M80" s="89"/>
      <c r="N80" s="65"/>
      <c r="O80" s="66">
        <f t="shared" si="526"/>
        <v>0</v>
      </c>
      <c r="P80" s="67">
        <f t="shared" si="527"/>
        <v>0</v>
      </c>
      <c r="Q80" s="88"/>
      <c r="R80" s="89"/>
      <c r="S80" s="65"/>
      <c r="T80" s="66">
        <f t="shared" si="528"/>
        <v>0</v>
      </c>
      <c r="U80" s="67">
        <f t="shared" si="529"/>
        <v>0</v>
      </c>
      <c r="V80" s="88"/>
      <c r="W80" s="89"/>
      <c r="X80" s="65"/>
      <c r="Y80" s="66">
        <f t="shared" si="530"/>
        <v>0</v>
      </c>
      <c r="Z80" s="67">
        <f t="shared" si="531"/>
        <v>0</v>
      </c>
      <c r="AA80" s="88"/>
      <c r="AB80" s="89"/>
      <c r="AC80" s="65"/>
      <c r="AD80" s="66">
        <f t="shared" si="532"/>
        <v>0</v>
      </c>
      <c r="AE80" s="67">
        <f t="shared" si="533"/>
        <v>0</v>
      </c>
      <c r="AF80" s="88"/>
      <c r="AG80" s="89"/>
      <c r="AH80" s="65"/>
      <c r="AI80" s="66">
        <f t="shared" si="534"/>
        <v>0</v>
      </c>
      <c r="AJ80" s="67">
        <f t="shared" si="535"/>
        <v>0</v>
      </c>
      <c r="AK80" s="88"/>
      <c r="AL80" s="89"/>
      <c r="AM80" s="65"/>
      <c r="AN80" s="66">
        <f t="shared" si="536"/>
        <v>0</v>
      </c>
      <c r="AO80" s="67">
        <f t="shared" si="537"/>
        <v>0</v>
      </c>
      <c r="AP80" s="88"/>
      <c r="AQ80" s="89"/>
      <c r="AR80" s="65"/>
      <c r="AS80" s="66">
        <f t="shared" si="538"/>
        <v>0</v>
      </c>
      <c r="AT80" s="67">
        <f t="shared" si="539"/>
        <v>0</v>
      </c>
      <c r="AU80" s="88"/>
      <c r="AV80" s="89"/>
      <c r="AW80" s="65"/>
      <c r="AX80" s="66">
        <f t="shared" si="540"/>
        <v>0</v>
      </c>
      <c r="AY80" s="67">
        <f t="shared" si="541"/>
        <v>0</v>
      </c>
      <c r="AZ80" s="88"/>
      <c r="BA80" s="89"/>
      <c r="BB80" s="65"/>
      <c r="BC80" s="66">
        <f t="shared" si="542"/>
        <v>0</v>
      </c>
      <c r="BD80" s="67">
        <f t="shared" si="543"/>
        <v>0</v>
      </c>
      <c r="BE80" s="88"/>
      <c r="BF80" s="89"/>
      <c r="BG80" s="65"/>
      <c r="BH80" s="66">
        <f t="shared" si="544"/>
        <v>0</v>
      </c>
      <c r="BI80" s="67">
        <f t="shared" si="545"/>
        <v>0</v>
      </c>
      <c r="BJ80" s="88"/>
      <c r="BK80" s="89"/>
      <c r="BL80" s="65"/>
      <c r="BM80" s="66">
        <f t="shared" si="546"/>
        <v>0</v>
      </c>
      <c r="BN80" s="67">
        <f t="shared" si="547"/>
        <v>0</v>
      </c>
      <c r="BO80" s="88"/>
      <c r="BP80" s="89"/>
      <c r="BQ80" s="65"/>
      <c r="BR80" s="66">
        <f t="shared" si="548"/>
        <v>0</v>
      </c>
      <c r="BS80" s="67">
        <f t="shared" si="549"/>
        <v>0</v>
      </c>
      <c r="BT80" s="88"/>
      <c r="BU80" s="89"/>
      <c r="BV80" s="65"/>
      <c r="BW80" s="66">
        <f t="shared" si="550"/>
        <v>0</v>
      </c>
      <c r="BX80" s="67">
        <f t="shared" si="551"/>
        <v>0</v>
      </c>
      <c r="BY80" s="88"/>
      <c r="BZ80" s="89"/>
      <c r="CA80" s="65"/>
      <c r="CB80" s="66">
        <f t="shared" si="552"/>
        <v>0</v>
      </c>
      <c r="CC80" s="67">
        <f t="shared" si="553"/>
        <v>0</v>
      </c>
      <c r="CD80" s="88"/>
      <c r="CE80" s="89"/>
      <c r="CF80" s="65"/>
      <c r="CG80" s="66">
        <f t="shared" si="554"/>
        <v>0</v>
      </c>
      <c r="CH80" s="67">
        <f t="shared" si="555"/>
        <v>0</v>
      </c>
      <c r="CI80" s="88"/>
      <c r="CJ80" s="89"/>
      <c r="CK80" s="65"/>
      <c r="CL80" s="66">
        <f t="shared" si="556"/>
        <v>0</v>
      </c>
      <c r="CM80" s="67">
        <f t="shared" si="557"/>
        <v>0</v>
      </c>
      <c r="CN80" s="88"/>
      <c r="CO80" s="89"/>
      <c r="CP80" s="65"/>
      <c r="CQ80" s="66">
        <f t="shared" si="558"/>
        <v>0</v>
      </c>
      <c r="CR80" s="67">
        <f t="shared" si="559"/>
        <v>0</v>
      </c>
    </row>
    <row r="81" spans="1:96" ht="15.5" customHeight="1">
      <c r="A81" s="87"/>
      <c r="B81" s="69"/>
      <c r="C81" s="58"/>
      <c r="D81" s="50" t="s">
        <v>374</v>
      </c>
      <c r="E81" s="268" t="s">
        <v>778</v>
      </c>
      <c r="F81" s="233"/>
      <c r="G81" s="55"/>
      <c r="H81" s="56"/>
      <c r="I81" s="53"/>
      <c r="J81" s="70"/>
      <c r="K81" s="71"/>
      <c r="L81" s="55"/>
      <c r="M81" s="56"/>
      <c r="N81" s="53"/>
      <c r="O81" s="70"/>
      <c r="P81" s="71"/>
      <c r="Q81" s="55"/>
      <c r="R81" s="56"/>
      <c r="S81" s="53"/>
      <c r="T81" s="70"/>
      <c r="U81" s="71"/>
      <c r="V81" s="55"/>
      <c r="W81" s="56"/>
      <c r="X81" s="53"/>
      <c r="Y81" s="70"/>
      <c r="Z81" s="71"/>
      <c r="AA81" s="55"/>
      <c r="AB81" s="56"/>
      <c r="AC81" s="53"/>
      <c r="AD81" s="70"/>
      <c r="AE81" s="71"/>
      <c r="AF81" s="55"/>
      <c r="AG81" s="56"/>
      <c r="AH81" s="53"/>
      <c r="AI81" s="70"/>
      <c r="AJ81" s="71"/>
      <c r="AK81" s="55"/>
      <c r="AL81" s="56"/>
      <c r="AM81" s="53"/>
      <c r="AN81" s="70"/>
      <c r="AO81" s="71"/>
      <c r="AP81" s="55"/>
      <c r="AQ81" s="56"/>
      <c r="AR81" s="53"/>
      <c r="AS81" s="70"/>
      <c r="AT81" s="71"/>
      <c r="AU81" s="55"/>
      <c r="AV81" s="56"/>
      <c r="AW81" s="53"/>
      <c r="AX81" s="70"/>
      <c r="AY81" s="71"/>
      <c r="AZ81" s="55"/>
      <c r="BA81" s="56"/>
      <c r="BB81" s="53"/>
      <c r="BC81" s="70"/>
      <c r="BD81" s="71"/>
      <c r="BE81" s="55"/>
      <c r="BF81" s="56"/>
      <c r="BG81" s="53"/>
      <c r="BH81" s="70"/>
      <c r="BI81" s="71"/>
      <c r="BJ81" s="55"/>
      <c r="BK81" s="56"/>
      <c r="BL81" s="53"/>
      <c r="BM81" s="70"/>
      <c r="BN81" s="71"/>
      <c r="BO81" s="55"/>
      <c r="BP81" s="56"/>
      <c r="BQ81" s="53"/>
      <c r="BR81" s="70"/>
      <c r="BS81" s="71"/>
      <c r="BT81" s="55"/>
      <c r="BU81" s="56"/>
      <c r="BV81" s="53"/>
      <c r="BW81" s="70"/>
      <c r="BX81" s="71"/>
      <c r="BY81" s="55"/>
      <c r="BZ81" s="56"/>
      <c r="CA81" s="53"/>
      <c r="CB81" s="70"/>
      <c r="CC81" s="71"/>
      <c r="CD81" s="55"/>
      <c r="CE81" s="56"/>
      <c r="CF81" s="53"/>
      <c r="CG81" s="70"/>
      <c r="CH81" s="71"/>
      <c r="CI81" s="55"/>
      <c r="CJ81" s="56"/>
      <c r="CK81" s="53"/>
      <c r="CL81" s="70"/>
      <c r="CM81" s="71"/>
      <c r="CN81" s="55"/>
      <c r="CO81" s="56"/>
      <c r="CP81" s="53"/>
      <c r="CQ81" s="70"/>
      <c r="CR81" s="71"/>
    </row>
    <row r="82" spans="1:96" ht="15.5" hidden="1" customHeight="1">
      <c r="A82" s="59">
        <f>SUMIF($I$5:$HI$5,"QTY*Equipment",$I82:$HI82)</f>
        <v>0</v>
      </c>
      <c r="B82" s="60">
        <f>SUMIF($I$5:$HI$5,"QTY*Install",$I82:$HI82)</f>
        <v>0</v>
      </c>
      <c r="C82" s="61"/>
      <c r="D82" s="62" t="s">
        <v>375</v>
      </c>
      <c r="E82" s="430" t="s">
        <v>832</v>
      </c>
      <c r="F82" s="232"/>
      <c r="G82" s="88"/>
      <c r="H82" s="89"/>
      <c r="I82" s="65"/>
      <c r="J82" s="66">
        <f>I82*G82</f>
        <v>0</v>
      </c>
      <c r="K82" s="67">
        <f>I82*H82</f>
        <v>0</v>
      </c>
      <c r="L82" s="88"/>
      <c r="M82" s="89"/>
      <c r="N82" s="65"/>
      <c r="O82" s="66">
        <f>N82*L82</f>
        <v>0</v>
      </c>
      <c r="P82" s="67">
        <f>N82*M82</f>
        <v>0</v>
      </c>
      <c r="Q82" s="88"/>
      <c r="R82" s="89"/>
      <c r="S82" s="65"/>
      <c r="T82" s="66">
        <f>S82*Q82</f>
        <v>0</v>
      </c>
      <c r="U82" s="67">
        <f>S82*R82</f>
        <v>0</v>
      </c>
      <c r="V82" s="88"/>
      <c r="W82" s="89"/>
      <c r="X82" s="65"/>
      <c r="Y82" s="66">
        <f>X82*V82</f>
        <v>0</v>
      </c>
      <c r="Z82" s="67">
        <f>X82*W82</f>
        <v>0</v>
      </c>
      <c r="AA82" s="88"/>
      <c r="AB82" s="89"/>
      <c r="AC82" s="65"/>
      <c r="AD82" s="66">
        <f>AC82*AA82</f>
        <v>0</v>
      </c>
      <c r="AE82" s="67">
        <f>AC82*AB82</f>
        <v>0</v>
      </c>
      <c r="AF82" s="88"/>
      <c r="AG82" s="89"/>
      <c r="AH82" s="65"/>
      <c r="AI82" s="66">
        <f>AH82*AF82</f>
        <v>0</v>
      </c>
      <c r="AJ82" s="67">
        <f>AH82*AG82</f>
        <v>0</v>
      </c>
      <c r="AK82" s="88"/>
      <c r="AL82" s="89"/>
      <c r="AM82" s="65"/>
      <c r="AN82" s="66">
        <f>AM82*AK82</f>
        <v>0</v>
      </c>
      <c r="AO82" s="67">
        <f>AM82*AL82</f>
        <v>0</v>
      </c>
      <c r="AP82" s="88"/>
      <c r="AQ82" s="89"/>
      <c r="AR82" s="65"/>
      <c r="AS82" s="66">
        <f>AR82*AP82</f>
        <v>0</v>
      </c>
      <c r="AT82" s="67">
        <f>AR82*AQ82</f>
        <v>0</v>
      </c>
      <c r="AU82" s="88"/>
      <c r="AV82" s="89"/>
      <c r="AW82" s="65"/>
      <c r="AX82" s="66">
        <f>AW82*AU82</f>
        <v>0</v>
      </c>
      <c r="AY82" s="67">
        <f>AW82*AV82</f>
        <v>0</v>
      </c>
      <c r="AZ82" s="88"/>
      <c r="BA82" s="89"/>
      <c r="BB82" s="65"/>
      <c r="BC82" s="66">
        <f>BB82*AZ82</f>
        <v>0</v>
      </c>
      <c r="BD82" s="67">
        <f>BB82*BA82</f>
        <v>0</v>
      </c>
      <c r="BE82" s="88"/>
      <c r="BF82" s="89"/>
      <c r="BG82" s="65"/>
      <c r="BH82" s="66">
        <f>BG82*BE82</f>
        <v>0</v>
      </c>
      <c r="BI82" s="67">
        <f>BG82*BF82</f>
        <v>0</v>
      </c>
      <c r="BJ82" s="88"/>
      <c r="BK82" s="89"/>
      <c r="BL82" s="65"/>
      <c r="BM82" s="66">
        <f>BL82*BJ82</f>
        <v>0</v>
      </c>
      <c r="BN82" s="67">
        <f>BL82*BK82</f>
        <v>0</v>
      </c>
      <c r="BO82" s="88"/>
      <c r="BP82" s="89"/>
      <c r="BQ82" s="65"/>
      <c r="BR82" s="66">
        <f>BQ82*BO82</f>
        <v>0</v>
      </c>
      <c r="BS82" s="67">
        <f>BQ82*BP82</f>
        <v>0</v>
      </c>
      <c r="BT82" s="88"/>
      <c r="BU82" s="89"/>
      <c r="BV82" s="65"/>
      <c r="BW82" s="66">
        <f>BV82*BT82</f>
        <v>0</v>
      </c>
      <c r="BX82" s="67">
        <f>BV82*BU82</f>
        <v>0</v>
      </c>
      <c r="BY82" s="88"/>
      <c r="BZ82" s="89"/>
      <c r="CA82" s="65"/>
      <c r="CB82" s="66">
        <f>CA82*BY82</f>
        <v>0</v>
      </c>
      <c r="CC82" s="67">
        <f>CA82*BZ82</f>
        <v>0</v>
      </c>
      <c r="CD82" s="88"/>
      <c r="CE82" s="89"/>
      <c r="CF82" s="65"/>
      <c r="CG82" s="66">
        <f>CF82*CD82</f>
        <v>0</v>
      </c>
      <c r="CH82" s="67">
        <f>CF82*CE82</f>
        <v>0</v>
      </c>
      <c r="CI82" s="88"/>
      <c r="CJ82" s="89"/>
      <c r="CK82" s="65"/>
      <c r="CL82" s="66">
        <f>CK82*CI82</f>
        <v>0</v>
      </c>
      <c r="CM82" s="67">
        <f>CK82*CJ82</f>
        <v>0</v>
      </c>
      <c r="CN82" s="88"/>
      <c r="CO82" s="89"/>
      <c r="CP82" s="65"/>
      <c r="CQ82" s="66">
        <f>CP82*CN82</f>
        <v>0</v>
      </c>
      <c r="CR82" s="67">
        <f>CP82*CO82</f>
        <v>0</v>
      </c>
    </row>
    <row r="83" spans="1:96" ht="15.5" hidden="1" customHeight="1">
      <c r="A83" s="59">
        <f>SUMIF($I$5:$HI$5,"QTY*Equipment",$I83:$HI83)</f>
        <v>0</v>
      </c>
      <c r="B83" s="60">
        <f>SUMIF($I$5:$HI$5,"QTY*Install",$I83:$HI83)</f>
        <v>0</v>
      </c>
      <c r="C83" s="61"/>
      <c r="D83" s="62" t="s">
        <v>376</v>
      </c>
      <c r="E83" s="430" t="s">
        <v>834</v>
      </c>
      <c r="F83" s="232"/>
      <c r="G83" s="88"/>
      <c r="H83" s="89"/>
      <c r="I83" s="65"/>
      <c r="J83" s="66">
        <f>I83*G83</f>
        <v>0</v>
      </c>
      <c r="K83" s="67">
        <f>I83*H83</f>
        <v>0</v>
      </c>
      <c r="L83" s="88"/>
      <c r="M83" s="89"/>
      <c r="N83" s="65"/>
      <c r="O83" s="66">
        <f>N83*L83</f>
        <v>0</v>
      </c>
      <c r="P83" s="67">
        <f>N83*M83</f>
        <v>0</v>
      </c>
      <c r="Q83" s="88"/>
      <c r="R83" s="89"/>
      <c r="S83" s="65"/>
      <c r="T83" s="66">
        <f>S83*Q83</f>
        <v>0</v>
      </c>
      <c r="U83" s="67">
        <f>S83*R83</f>
        <v>0</v>
      </c>
      <c r="V83" s="88"/>
      <c r="W83" s="89"/>
      <c r="X83" s="65"/>
      <c r="Y83" s="66">
        <f>X83*V83</f>
        <v>0</v>
      </c>
      <c r="Z83" s="67">
        <f>X83*W83</f>
        <v>0</v>
      </c>
      <c r="AA83" s="88"/>
      <c r="AB83" s="89"/>
      <c r="AC83" s="65"/>
      <c r="AD83" s="66">
        <f>AC83*AA83</f>
        <v>0</v>
      </c>
      <c r="AE83" s="67">
        <f>AC83*AB83</f>
        <v>0</v>
      </c>
      <c r="AF83" s="88"/>
      <c r="AG83" s="89"/>
      <c r="AH83" s="65"/>
      <c r="AI83" s="66">
        <f>AH83*AF83</f>
        <v>0</v>
      </c>
      <c r="AJ83" s="67">
        <f>AH83*AG83</f>
        <v>0</v>
      </c>
      <c r="AK83" s="88"/>
      <c r="AL83" s="89"/>
      <c r="AM83" s="65"/>
      <c r="AN83" s="66">
        <f>AM83*AK83</f>
        <v>0</v>
      </c>
      <c r="AO83" s="67">
        <f>AM83*AL83</f>
        <v>0</v>
      </c>
      <c r="AP83" s="88"/>
      <c r="AQ83" s="89"/>
      <c r="AR83" s="65"/>
      <c r="AS83" s="66">
        <f>AR83*AP83</f>
        <v>0</v>
      </c>
      <c r="AT83" s="67">
        <f>AR83*AQ83</f>
        <v>0</v>
      </c>
      <c r="AU83" s="88"/>
      <c r="AV83" s="89"/>
      <c r="AW83" s="65"/>
      <c r="AX83" s="66">
        <f>AW83*AU83</f>
        <v>0</v>
      </c>
      <c r="AY83" s="67">
        <f>AW83*AV83</f>
        <v>0</v>
      </c>
      <c r="AZ83" s="88"/>
      <c r="BA83" s="89"/>
      <c r="BB83" s="65"/>
      <c r="BC83" s="66">
        <f>BB83*AZ83</f>
        <v>0</v>
      </c>
      <c r="BD83" s="67">
        <f>BB83*BA83</f>
        <v>0</v>
      </c>
      <c r="BE83" s="88"/>
      <c r="BF83" s="89"/>
      <c r="BG83" s="65"/>
      <c r="BH83" s="66">
        <f>BG83*BE83</f>
        <v>0</v>
      </c>
      <c r="BI83" s="67">
        <f>BG83*BF83</f>
        <v>0</v>
      </c>
      <c r="BJ83" s="88"/>
      <c r="BK83" s="89"/>
      <c r="BL83" s="65"/>
      <c r="BM83" s="66">
        <f>BL83*BJ83</f>
        <v>0</v>
      </c>
      <c r="BN83" s="67">
        <f>BL83*BK83</f>
        <v>0</v>
      </c>
      <c r="BO83" s="88"/>
      <c r="BP83" s="89"/>
      <c r="BQ83" s="65"/>
      <c r="BR83" s="66">
        <f>BQ83*BO83</f>
        <v>0</v>
      </c>
      <c r="BS83" s="67">
        <f>BQ83*BP83</f>
        <v>0</v>
      </c>
      <c r="BT83" s="88"/>
      <c r="BU83" s="89"/>
      <c r="BV83" s="65"/>
      <c r="BW83" s="66">
        <f>BV83*BT83</f>
        <v>0</v>
      </c>
      <c r="BX83" s="67">
        <f>BV83*BU83</f>
        <v>0</v>
      </c>
      <c r="BY83" s="88"/>
      <c r="BZ83" s="89"/>
      <c r="CA83" s="65"/>
      <c r="CB83" s="66">
        <f>CA83*BY83</f>
        <v>0</v>
      </c>
      <c r="CC83" s="67">
        <f>CA83*BZ83</f>
        <v>0</v>
      </c>
      <c r="CD83" s="88"/>
      <c r="CE83" s="89"/>
      <c r="CF83" s="65"/>
      <c r="CG83" s="66">
        <f>CF83*CD83</f>
        <v>0</v>
      </c>
      <c r="CH83" s="67">
        <f>CF83*CE83</f>
        <v>0</v>
      </c>
      <c r="CI83" s="88"/>
      <c r="CJ83" s="89"/>
      <c r="CK83" s="65"/>
      <c r="CL83" s="66">
        <f>CK83*CI83</f>
        <v>0</v>
      </c>
      <c r="CM83" s="67">
        <f>CK83*CJ83</f>
        <v>0</v>
      </c>
      <c r="CN83" s="88"/>
      <c r="CO83" s="89"/>
      <c r="CP83" s="65"/>
      <c r="CQ83" s="66">
        <f>CP83*CN83</f>
        <v>0</v>
      </c>
      <c r="CR83" s="67">
        <f>CP83*CO83</f>
        <v>0</v>
      </c>
    </row>
    <row r="84" spans="1:96" ht="15.5" customHeight="1">
      <c r="A84" s="59">
        <f>SUMIF($I$5:$HI$5,"QTY*Equipment",$I84:$HI84)</f>
        <v>0</v>
      </c>
      <c r="B84" s="60">
        <f>SUMIF($I$5:$HI$5,"QTY*Install",$I84:$HI84)</f>
        <v>0</v>
      </c>
      <c r="C84" s="61"/>
      <c r="D84" s="62" t="s">
        <v>377</v>
      </c>
      <c r="E84" s="353" t="s">
        <v>927</v>
      </c>
      <c r="F84" s="232"/>
      <c r="G84" s="88"/>
      <c r="H84" s="89"/>
      <c r="I84" s="65"/>
      <c r="J84" s="66">
        <f>I84*G84</f>
        <v>0</v>
      </c>
      <c r="K84" s="67">
        <f>I84*H84</f>
        <v>0</v>
      </c>
      <c r="L84" s="88"/>
      <c r="M84" s="89"/>
      <c r="N84" s="65"/>
      <c r="O84" s="66">
        <f>N84*L84</f>
        <v>0</v>
      </c>
      <c r="P84" s="67">
        <f>N84*M84</f>
        <v>0</v>
      </c>
      <c r="Q84" s="88"/>
      <c r="R84" s="89"/>
      <c r="S84" s="65"/>
      <c r="T84" s="66">
        <f>S84*Q84</f>
        <v>0</v>
      </c>
      <c r="U84" s="67">
        <f>S84*R84</f>
        <v>0</v>
      </c>
      <c r="V84" s="88"/>
      <c r="W84" s="89"/>
      <c r="X84" s="65"/>
      <c r="Y84" s="66">
        <f>X84*V84</f>
        <v>0</v>
      </c>
      <c r="Z84" s="67">
        <f>X84*W84</f>
        <v>0</v>
      </c>
      <c r="AA84" s="88"/>
      <c r="AB84" s="89"/>
      <c r="AC84" s="65"/>
      <c r="AD84" s="66">
        <f>AC84*AA84</f>
        <v>0</v>
      </c>
      <c r="AE84" s="67">
        <f>AC84*AB84</f>
        <v>0</v>
      </c>
      <c r="AF84" s="88"/>
      <c r="AG84" s="89"/>
      <c r="AH84" s="65"/>
      <c r="AI84" s="66">
        <f>AH84*AF84</f>
        <v>0</v>
      </c>
      <c r="AJ84" s="67">
        <f>AH84*AG84</f>
        <v>0</v>
      </c>
      <c r="AK84" s="88"/>
      <c r="AL84" s="89"/>
      <c r="AM84" s="65"/>
      <c r="AN84" s="66">
        <f>AM84*AK84</f>
        <v>0</v>
      </c>
      <c r="AO84" s="67">
        <f>AM84*AL84</f>
        <v>0</v>
      </c>
      <c r="AP84" s="88"/>
      <c r="AQ84" s="89"/>
      <c r="AR84" s="65"/>
      <c r="AS84" s="66">
        <f>AR84*AP84</f>
        <v>0</v>
      </c>
      <c r="AT84" s="67">
        <f>AR84*AQ84</f>
        <v>0</v>
      </c>
      <c r="AU84" s="88"/>
      <c r="AV84" s="89"/>
      <c r="AW84" s="65"/>
      <c r="AX84" s="66">
        <f>AW84*AU84</f>
        <v>0</v>
      </c>
      <c r="AY84" s="67">
        <f>AW84*AV84</f>
        <v>0</v>
      </c>
      <c r="AZ84" s="88"/>
      <c r="BA84" s="89"/>
      <c r="BB84" s="65"/>
      <c r="BC84" s="66">
        <f>BB84*AZ84</f>
        <v>0</v>
      </c>
      <c r="BD84" s="67">
        <f>BB84*BA84</f>
        <v>0</v>
      </c>
      <c r="BE84" s="88"/>
      <c r="BF84" s="89"/>
      <c r="BG84" s="65"/>
      <c r="BH84" s="66">
        <f>BG84*BE84</f>
        <v>0</v>
      </c>
      <c r="BI84" s="67">
        <f>BG84*BF84</f>
        <v>0</v>
      </c>
      <c r="BJ84" s="88"/>
      <c r="BK84" s="89"/>
      <c r="BL84" s="65"/>
      <c r="BM84" s="66">
        <f>BL84*BJ84</f>
        <v>0</v>
      </c>
      <c r="BN84" s="67">
        <f>BL84*BK84</f>
        <v>0</v>
      </c>
      <c r="BO84" s="88"/>
      <c r="BP84" s="89"/>
      <c r="BQ84" s="65"/>
      <c r="BR84" s="66">
        <f>BQ84*BO84</f>
        <v>0</v>
      </c>
      <c r="BS84" s="67">
        <f>BQ84*BP84</f>
        <v>0</v>
      </c>
      <c r="BT84" s="88"/>
      <c r="BU84" s="89"/>
      <c r="BV84" s="65"/>
      <c r="BW84" s="66">
        <f>BV84*BT84</f>
        <v>0</v>
      </c>
      <c r="BX84" s="67">
        <f>BV84*BU84</f>
        <v>0</v>
      </c>
      <c r="BY84" s="88"/>
      <c r="BZ84" s="89"/>
      <c r="CA84" s="65"/>
      <c r="CB84" s="66">
        <f>CA84*BY84</f>
        <v>0</v>
      </c>
      <c r="CC84" s="67">
        <f>CA84*BZ84</f>
        <v>0</v>
      </c>
      <c r="CD84" s="88"/>
      <c r="CE84" s="89"/>
      <c r="CF84" s="65"/>
      <c r="CG84" s="66">
        <f>CF84*CD84</f>
        <v>0</v>
      </c>
      <c r="CH84" s="67">
        <f>CF84*CE84</f>
        <v>0</v>
      </c>
      <c r="CI84" s="88"/>
      <c r="CJ84" s="89"/>
      <c r="CK84" s="65"/>
      <c r="CL84" s="66">
        <f>CK84*CI84</f>
        <v>0</v>
      </c>
      <c r="CM84" s="67">
        <f>CK84*CJ84</f>
        <v>0</v>
      </c>
      <c r="CN84" s="88"/>
      <c r="CO84" s="89"/>
      <c r="CP84" s="65"/>
      <c r="CQ84" s="66">
        <f>CP84*CN84</f>
        <v>0</v>
      </c>
      <c r="CR84" s="67">
        <f>CP84*CO84</f>
        <v>0</v>
      </c>
    </row>
    <row r="85" spans="1:96" ht="15.5" customHeight="1">
      <c r="A85" s="59">
        <f>SUMIF($I$5:$HI$5,"QTY*Equipment",$I85:$HI85)</f>
        <v>0</v>
      </c>
      <c r="B85" s="60">
        <f>SUMIF($I$5:$HI$5,"QTY*Install",$I85:$HI85)</f>
        <v>0</v>
      </c>
      <c r="C85" s="61"/>
      <c r="D85" s="62" t="s">
        <v>378</v>
      </c>
      <c r="E85" s="312" t="s">
        <v>831</v>
      </c>
      <c r="F85" s="232"/>
      <c r="G85" s="88"/>
      <c r="H85" s="89"/>
      <c r="I85" s="65"/>
      <c r="J85" s="66">
        <f t="shared" ref="J85:J89" si="568">I85*G85</f>
        <v>0</v>
      </c>
      <c r="K85" s="67">
        <f t="shared" ref="K85:K89" si="569">I85*H85</f>
        <v>0</v>
      </c>
      <c r="L85" s="88"/>
      <c r="M85" s="89"/>
      <c r="N85" s="65"/>
      <c r="O85" s="66">
        <f t="shared" ref="O85:O89" si="570">N85*L85</f>
        <v>0</v>
      </c>
      <c r="P85" s="67">
        <f t="shared" ref="P85:P89" si="571">N85*M85</f>
        <v>0</v>
      </c>
      <c r="Q85" s="88"/>
      <c r="R85" s="89"/>
      <c r="S85" s="65"/>
      <c r="T85" s="66">
        <f t="shared" ref="T85:T89" si="572">S85*Q85</f>
        <v>0</v>
      </c>
      <c r="U85" s="67">
        <f t="shared" ref="U85:U89" si="573">S85*R85</f>
        <v>0</v>
      </c>
      <c r="V85" s="88"/>
      <c r="W85" s="89"/>
      <c r="X85" s="65"/>
      <c r="Y85" s="66">
        <f t="shared" ref="Y85:Y89" si="574">X85*V85</f>
        <v>0</v>
      </c>
      <c r="Z85" s="67">
        <f t="shared" ref="Z85:Z89" si="575">X85*W85</f>
        <v>0</v>
      </c>
      <c r="AA85" s="88"/>
      <c r="AB85" s="89"/>
      <c r="AC85" s="65"/>
      <c r="AD85" s="66">
        <f t="shared" ref="AD85:AD89" si="576">AC85*AA85</f>
        <v>0</v>
      </c>
      <c r="AE85" s="67">
        <f t="shared" ref="AE85:AE89" si="577">AC85*AB85</f>
        <v>0</v>
      </c>
      <c r="AF85" s="88"/>
      <c r="AG85" s="89"/>
      <c r="AH85" s="65"/>
      <c r="AI85" s="66">
        <f t="shared" ref="AI85:AI89" si="578">AH85*AF85</f>
        <v>0</v>
      </c>
      <c r="AJ85" s="67">
        <f t="shared" ref="AJ85:AJ89" si="579">AH85*AG85</f>
        <v>0</v>
      </c>
      <c r="AK85" s="88"/>
      <c r="AL85" s="89"/>
      <c r="AM85" s="65"/>
      <c r="AN85" s="66">
        <f t="shared" ref="AN85:AN89" si="580">AM85*AK85</f>
        <v>0</v>
      </c>
      <c r="AO85" s="67">
        <f t="shared" ref="AO85:AO89" si="581">AM85*AL85</f>
        <v>0</v>
      </c>
      <c r="AP85" s="88"/>
      <c r="AQ85" s="89"/>
      <c r="AR85" s="65"/>
      <c r="AS85" s="66">
        <f t="shared" ref="AS85:AS89" si="582">AR85*AP85</f>
        <v>0</v>
      </c>
      <c r="AT85" s="67">
        <f t="shared" ref="AT85:AT89" si="583">AR85*AQ85</f>
        <v>0</v>
      </c>
      <c r="AU85" s="88"/>
      <c r="AV85" s="89"/>
      <c r="AW85" s="65"/>
      <c r="AX85" s="66">
        <f t="shared" ref="AX85:AX89" si="584">AW85*AU85</f>
        <v>0</v>
      </c>
      <c r="AY85" s="67">
        <f t="shared" ref="AY85:AY89" si="585">AW85*AV85</f>
        <v>0</v>
      </c>
      <c r="AZ85" s="88"/>
      <c r="BA85" s="89"/>
      <c r="BB85" s="65"/>
      <c r="BC85" s="66">
        <f t="shared" ref="BC85:BC89" si="586">BB85*AZ85</f>
        <v>0</v>
      </c>
      <c r="BD85" s="67">
        <f t="shared" ref="BD85:BD89" si="587">BB85*BA85</f>
        <v>0</v>
      </c>
      <c r="BE85" s="88"/>
      <c r="BF85" s="89"/>
      <c r="BG85" s="65"/>
      <c r="BH85" s="66">
        <f t="shared" ref="BH85:BH89" si="588">BG85*BE85</f>
        <v>0</v>
      </c>
      <c r="BI85" s="67">
        <f t="shared" ref="BI85:BI89" si="589">BG85*BF85</f>
        <v>0</v>
      </c>
      <c r="BJ85" s="88"/>
      <c r="BK85" s="89"/>
      <c r="BL85" s="65"/>
      <c r="BM85" s="66">
        <f t="shared" ref="BM85:BM89" si="590">BL85*BJ85</f>
        <v>0</v>
      </c>
      <c r="BN85" s="67">
        <f t="shared" ref="BN85:BN89" si="591">BL85*BK85</f>
        <v>0</v>
      </c>
      <c r="BO85" s="88"/>
      <c r="BP85" s="89"/>
      <c r="BQ85" s="65"/>
      <c r="BR85" s="66">
        <f t="shared" ref="BR85:BR89" si="592">BQ85*BO85</f>
        <v>0</v>
      </c>
      <c r="BS85" s="67">
        <f t="shared" ref="BS85:BS89" si="593">BQ85*BP85</f>
        <v>0</v>
      </c>
      <c r="BT85" s="88"/>
      <c r="BU85" s="89"/>
      <c r="BV85" s="65"/>
      <c r="BW85" s="66">
        <f t="shared" ref="BW85:BW89" si="594">BV85*BT85</f>
        <v>0</v>
      </c>
      <c r="BX85" s="67">
        <f t="shared" ref="BX85:BX89" si="595">BV85*BU85</f>
        <v>0</v>
      </c>
      <c r="BY85" s="88"/>
      <c r="BZ85" s="89"/>
      <c r="CA85" s="65"/>
      <c r="CB85" s="66">
        <f t="shared" ref="CB85:CB89" si="596">CA85*BY85</f>
        <v>0</v>
      </c>
      <c r="CC85" s="67">
        <f t="shared" ref="CC85:CC89" si="597">CA85*BZ85</f>
        <v>0</v>
      </c>
      <c r="CD85" s="88"/>
      <c r="CE85" s="89"/>
      <c r="CF85" s="65"/>
      <c r="CG85" s="66">
        <f t="shared" ref="CG85:CG89" si="598">CF85*CD85</f>
        <v>0</v>
      </c>
      <c r="CH85" s="67">
        <f t="shared" ref="CH85:CH89" si="599">CF85*CE85</f>
        <v>0</v>
      </c>
      <c r="CI85" s="88"/>
      <c r="CJ85" s="89"/>
      <c r="CK85" s="65"/>
      <c r="CL85" s="66">
        <f t="shared" ref="CL85:CL89" si="600">CK85*CI85</f>
        <v>0</v>
      </c>
      <c r="CM85" s="67">
        <f t="shared" ref="CM85:CM89" si="601">CK85*CJ85</f>
        <v>0</v>
      </c>
      <c r="CN85" s="88"/>
      <c r="CO85" s="89"/>
      <c r="CP85" s="65"/>
      <c r="CQ85" s="66">
        <f t="shared" ref="CQ85:CQ89" si="602">CP85*CN85</f>
        <v>0</v>
      </c>
      <c r="CR85" s="67">
        <f t="shared" ref="CR85:CR89" si="603">CP85*CO85</f>
        <v>0</v>
      </c>
    </row>
    <row r="86" spans="1:96" ht="31" customHeight="1">
      <c r="A86" s="59">
        <f>SUMIF($I$5:$HI$5,"QTY*Equipment",$I86:$HI86)</f>
        <v>0</v>
      </c>
      <c r="B86" s="60">
        <f>SUMIF($I$5:$HI$5,"QTY*Install",$I86:$HI86)</f>
        <v>0</v>
      </c>
      <c r="C86" s="61"/>
      <c r="D86" s="62" t="s">
        <v>1197</v>
      </c>
      <c r="E86" s="353" t="s">
        <v>928</v>
      </c>
      <c r="F86" s="232"/>
      <c r="G86" s="88"/>
      <c r="H86" s="89"/>
      <c r="I86" s="65"/>
      <c r="J86" s="66">
        <f t="shared" si="568"/>
        <v>0</v>
      </c>
      <c r="K86" s="67">
        <f t="shared" si="569"/>
        <v>0</v>
      </c>
      <c r="L86" s="88"/>
      <c r="M86" s="89"/>
      <c r="N86" s="65"/>
      <c r="O86" s="66">
        <f t="shared" si="570"/>
        <v>0</v>
      </c>
      <c r="P86" s="67">
        <f t="shared" si="571"/>
        <v>0</v>
      </c>
      <c r="Q86" s="88"/>
      <c r="R86" s="89"/>
      <c r="S86" s="65"/>
      <c r="T86" s="66">
        <f t="shared" si="572"/>
        <v>0</v>
      </c>
      <c r="U86" s="67">
        <f t="shared" si="573"/>
        <v>0</v>
      </c>
      <c r="V86" s="88"/>
      <c r="W86" s="89"/>
      <c r="X86" s="65"/>
      <c r="Y86" s="66">
        <f t="shared" si="574"/>
        <v>0</v>
      </c>
      <c r="Z86" s="67">
        <f t="shared" si="575"/>
        <v>0</v>
      </c>
      <c r="AA86" s="88"/>
      <c r="AB86" s="89"/>
      <c r="AC86" s="65"/>
      <c r="AD86" s="66">
        <f t="shared" si="576"/>
        <v>0</v>
      </c>
      <c r="AE86" s="67">
        <f t="shared" si="577"/>
        <v>0</v>
      </c>
      <c r="AF86" s="88"/>
      <c r="AG86" s="89"/>
      <c r="AH86" s="65"/>
      <c r="AI86" s="66">
        <f t="shared" si="578"/>
        <v>0</v>
      </c>
      <c r="AJ86" s="67">
        <f t="shared" si="579"/>
        <v>0</v>
      </c>
      <c r="AK86" s="88"/>
      <c r="AL86" s="89"/>
      <c r="AM86" s="65"/>
      <c r="AN86" s="66">
        <f t="shared" si="580"/>
        <v>0</v>
      </c>
      <c r="AO86" s="67">
        <f t="shared" si="581"/>
        <v>0</v>
      </c>
      <c r="AP86" s="88"/>
      <c r="AQ86" s="89"/>
      <c r="AR86" s="65"/>
      <c r="AS86" s="66">
        <f t="shared" si="582"/>
        <v>0</v>
      </c>
      <c r="AT86" s="67">
        <f t="shared" si="583"/>
        <v>0</v>
      </c>
      <c r="AU86" s="88"/>
      <c r="AV86" s="89"/>
      <c r="AW86" s="65"/>
      <c r="AX86" s="66">
        <f t="shared" si="584"/>
        <v>0</v>
      </c>
      <c r="AY86" s="67">
        <f t="shared" si="585"/>
        <v>0</v>
      </c>
      <c r="AZ86" s="88"/>
      <c r="BA86" s="89"/>
      <c r="BB86" s="65"/>
      <c r="BC86" s="66">
        <f t="shared" si="586"/>
        <v>0</v>
      </c>
      <c r="BD86" s="67">
        <f t="shared" si="587"/>
        <v>0</v>
      </c>
      <c r="BE86" s="88"/>
      <c r="BF86" s="89"/>
      <c r="BG86" s="65"/>
      <c r="BH86" s="66">
        <f t="shared" si="588"/>
        <v>0</v>
      </c>
      <c r="BI86" s="67">
        <f t="shared" si="589"/>
        <v>0</v>
      </c>
      <c r="BJ86" s="88"/>
      <c r="BK86" s="89"/>
      <c r="BL86" s="65"/>
      <c r="BM86" s="66">
        <f t="shared" si="590"/>
        <v>0</v>
      </c>
      <c r="BN86" s="67">
        <f t="shared" si="591"/>
        <v>0</v>
      </c>
      <c r="BO86" s="88"/>
      <c r="BP86" s="89"/>
      <c r="BQ86" s="65"/>
      <c r="BR86" s="66">
        <f t="shared" si="592"/>
        <v>0</v>
      </c>
      <c r="BS86" s="67">
        <f t="shared" si="593"/>
        <v>0</v>
      </c>
      <c r="BT86" s="88"/>
      <c r="BU86" s="89"/>
      <c r="BV86" s="65"/>
      <c r="BW86" s="66">
        <f t="shared" si="594"/>
        <v>0</v>
      </c>
      <c r="BX86" s="67">
        <f t="shared" si="595"/>
        <v>0</v>
      </c>
      <c r="BY86" s="88"/>
      <c r="BZ86" s="89"/>
      <c r="CA86" s="65"/>
      <c r="CB86" s="66">
        <f t="shared" si="596"/>
        <v>0</v>
      </c>
      <c r="CC86" s="67">
        <f t="shared" si="597"/>
        <v>0</v>
      </c>
      <c r="CD86" s="88"/>
      <c r="CE86" s="89"/>
      <c r="CF86" s="65"/>
      <c r="CG86" s="66">
        <f t="shared" si="598"/>
        <v>0</v>
      </c>
      <c r="CH86" s="67">
        <f t="shared" si="599"/>
        <v>0</v>
      </c>
      <c r="CI86" s="88"/>
      <c r="CJ86" s="89"/>
      <c r="CK86" s="65"/>
      <c r="CL86" s="66">
        <f t="shared" si="600"/>
        <v>0</v>
      </c>
      <c r="CM86" s="67">
        <f t="shared" si="601"/>
        <v>0</v>
      </c>
      <c r="CN86" s="88"/>
      <c r="CO86" s="89"/>
      <c r="CP86" s="65"/>
      <c r="CQ86" s="66">
        <f t="shared" si="602"/>
        <v>0</v>
      </c>
      <c r="CR86" s="67">
        <f t="shared" si="603"/>
        <v>0</v>
      </c>
    </row>
    <row r="87" spans="1:96" ht="15.5" hidden="1" customHeight="1">
      <c r="A87" s="59">
        <f>SUMIF($I$5:$HI$5,"QTY*Equipment",$I87:$HI87)</f>
        <v>0</v>
      </c>
      <c r="B87" s="60">
        <f>SUMIF($I$5:$HI$5,"QTY*Install",$I87:$HI87)</f>
        <v>0</v>
      </c>
      <c r="C87" s="61"/>
      <c r="D87" s="62" t="s">
        <v>1198</v>
      </c>
      <c r="E87" s="453" t="s">
        <v>929</v>
      </c>
      <c r="F87" s="232"/>
      <c r="G87" s="88"/>
      <c r="H87" s="89"/>
      <c r="I87" s="65"/>
      <c r="J87" s="66">
        <f t="shared" si="568"/>
        <v>0</v>
      </c>
      <c r="K87" s="67">
        <f t="shared" si="569"/>
        <v>0</v>
      </c>
      <c r="L87" s="88"/>
      <c r="M87" s="89"/>
      <c r="N87" s="65"/>
      <c r="O87" s="66">
        <f t="shared" si="570"/>
        <v>0</v>
      </c>
      <c r="P87" s="67">
        <f t="shared" si="571"/>
        <v>0</v>
      </c>
      <c r="Q87" s="88"/>
      <c r="R87" s="89"/>
      <c r="S87" s="65"/>
      <c r="T87" s="66">
        <f t="shared" si="572"/>
        <v>0</v>
      </c>
      <c r="U87" s="67">
        <f t="shared" si="573"/>
        <v>0</v>
      </c>
      <c r="V87" s="88"/>
      <c r="W87" s="89"/>
      <c r="X87" s="65"/>
      <c r="Y87" s="66">
        <f t="shared" si="574"/>
        <v>0</v>
      </c>
      <c r="Z87" s="67">
        <f t="shared" si="575"/>
        <v>0</v>
      </c>
      <c r="AA87" s="88"/>
      <c r="AB87" s="89"/>
      <c r="AC87" s="65"/>
      <c r="AD87" s="66">
        <f t="shared" si="576"/>
        <v>0</v>
      </c>
      <c r="AE87" s="67">
        <f t="shared" si="577"/>
        <v>0</v>
      </c>
      <c r="AF87" s="88"/>
      <c r="AG87" s="89"/>
      <c r="AH87" s="65"/>
      <c r="AI87" s="66">
        <f t="shared" si="578"/>
        <v>0</v>
      </c>
      <c r="AJ87" s="67">
        <f t="shared" si="579"/>
        <v>0</v>
      </c>
      <c r="AK87" s="88"/>
      <c r="AL87" s="89"/>
      <c r="AM87" s="65"/>
      <c r="AN87" s="66">
        <f t="shared" si="580"/>
        <v>0</v>
      </c>
      <c r="AO87" s="67">
        <f t="shared" si="581"/>
        <v>0</v>
      </c>
      <c r="AP87" s="88"/>
      <c r="AQ87" s="89"/>
      <c r="AR87" s="65"/>
      <c r="AS87" s="66">
        <f t="shared" si="582"/>
        <v>0</v>
      </c>
      <c r="AT87" s="67">
        <f t="shared" si="583"/>
        <v>0</v>
      </c>
      <c r="AU87" s="88"/>
      <c r="AV87" s="89"/>
      <c r="AW87" s="65"/>
      <c r="AX87" s="66">
        <f t="shared" si="584"/>
        <v>0</v>
      </c>
      <c r="AY87" s="67">
        <f t="shared" si="585"/>
        <v>0</v>
      </c>
      <c r="AZ87" s="88"/>
      <c r="BA87" s="89"/>
      <c r="BB87" s="65"/>
      <c r="BC87" s="66">
        <f t="shared" si="586"/>
        <v>0</v>
      </c>
      <c r="BD87" s="67">
        <f t="shared" si="587"/>
        <v>0</v>
      </c>
      <c r="BE87" s="88"/>
      <c r="BF87" s="89"/>
      <c r="BG87" s="65"/>
      <c r="BH87" s="66">
        <f t="shared" si="588"/>
        <v>0</v>
      </c>
      <c r="BI87" s="67">
        <f t="shared" si="589"/>
        <v>0</v>
      </c>
      <c r="BJ87" s="88"/>
      <c r="BK87" s="89"/>
      <c r="BL87" s="65"/>
      <c r="BM87" s="66">
        <f t="shared" si="590"/>
        <v>0</v>
      </c>
      <c r="BN87" s="67">
        <f t="shared" si="591"/>
        <v>0</v>
      </c>
      <c r="BO87" s="88"/>
      <c r="BP87" s="89"/>
      <c r="BQ87" s="65"/>
      <c r="BR87" s="66">
        <f t="shared" si="592"/>
        <v>0</v>
      </c>
      <c r="BS87" s="67">
        <f t="shared" si="593"/>
        <v>0</v>
      </c>
      <c r="BT87" s="88"/>
      <c r="BU87" s="89"/>
      <c r="BV87" s="65"/>
      <c r="BW87" s="66">
        <f t="shared" si="594"/>
        <v>0</v>
      </c>
      <c r="BX87" s="67">
        <f t="shared" si="595"/>
        <v>0</v>
      </c>
      <c r="BY87" s="88"/>
      <c r="BZ87" s="89"/>
      <c r="CA87" s="65"/>
      <c r="CB87" s="66">
        <f t="shared" si="596"/>
        <v>0</v>
      </c>
      <c r="CC87" s="67">
        <f t="shared" si="597"/>
        <v>0</v>
      </c>
      <c r="CD87" s="88"/>
      <c r="CE87" s="89"/>
      <c r="CF87" s="65"/>
      <c r="CG87" s="66">
        <f t="shared" si="598"/>
        <v>0</v>
      </c>
      <c r="CH87" s="67">
        <f t="shared" si="599"/>
        <v>0</v>
      </c>
      <c r="CI87" s="88"/>
      <c r="CJ87" s="89"/>
      <c r="CK87" s="65"/>
      <c r="CL87" s="66">
        <f t="shared" si="600"/>
        <v>0</v>
      </c>
      <c r="CM87" s="67">
        <f t="shared" si="601"/>
        <v>0</v>
      </c>
      <c r="CN87" s="88"/>
      <c r="CO87" s="89"/>
      <c r="CP87" s="65"/>
      <c r="CQ87" s="66">
        <f t="shared" si="602"/>
        <v>0</v>
      </c>
      <c r="CR87" s="67">
        <f t="shared" si="603"/>
        <v>0</v>
      </c>
    </row>
    <row r="88" spans="1:96" ht="15.5" hidden="1" customHeight="1">
      <c r="A88" s="59">
        <f>SUMIF($I$5:$HI$5,"QTY*Equipment",$I88:$HI88)</f>
        <v>0</v>
      </c>
      <c r="B88" s="60">
        <f>SUMIF($I$5:$HI$5,"QTY*Install",$I88:$HI88)</f>
        <v>0</v>
      </c>
      <c r="C88" s="61"/>
      <c r="D88" s="62" t="s">
        <v>1199</v>
      </c>
      <c r="E88" s="453" t="s">
        <v>930</v>
      </c>
      <c r="F88" s="232"/>
      <c r="G88" s="88"/>
      <c r="H88" s="89"/>
      <c r="I88" s="65"/>
      <c r="J88" s="66">
        <f t="shared" si="568"/>
        <v>0</v>
      </c>
      <c r="K88" s="67">
        <f t="shared" si="569"/>
        <v>0</v>
      </c>
      <c r="L88" s="88"/>
      <c r="M88" s="89"/>
      <c r="N88" s="65"/>
      <c r="O88" s="66">
        <f t="shared" si="570"/>
        <v>0</v>
      </c>
      <c r="P88" s="67">
        <f t="shared" si="571"/>
        <v>0</v>
      </c>
      <c r="Q88" s="88"/>
      <c r="R88" s="89"/>
      <c r="S88" s="65"/>
      <c r="T88" s="66">
        <f t="shared" si="572"/>
        <v>0</v>
      </c>
      <c r="U88" s="67">
        <f t="shared" si="573"/>
        <v>0</v>
      </c>
      <c r="V88" s="88"/>
      <c r="W88" s="89"/>
      <c r="X88" s="65"/>
      <c r="Y88" s="66">
        <f t="shared" si="574"/>
        <v>0</v>
      </c>
      <c r="Z88" s="67">
        <f t="shared" si="575"/>
        <v>0</v>
      </c>
      <c r="AA88" s="88"/>
      <c r="AB88" s="89"/>
      <c r="AC88" s="65"/>
      <c r="AD88" s="66">
        <f t="shared" si="576"/>
        <v>0</v>
      </c>
      <c r="AE88" s="67">
        <f t="shared" si="577"/>
        <v>0</v>
      </c>
      <c r="AF88" s="88"/>
      <c r="AG88" s="89"/>
      <c r="AH88" s="65"/>
      <c r="AI88" s="66">
        <f t="shared" si="578"/>
        <v>0</v>
      </c>
      <c r="AJ88" s="67">
        <f t="shared" si="579"/>
        <v>0</v>
      </c>
      <c r="AK88" s="88"/>
      <c r="AL88" s="89"/>
      <c r="AM88" s="65"/>
      <c r="AN88" s="66">
        <f t="shared" si="580"/>
        <v>0</v>
      </c>
      <c r="AO88" s="67">
        <f t="shared" si="581"/>
        <v>0</v>
      </c>
      <c r="AP88" s="88"/>
      <c r="AQ88" s="89"/>
      <c r="AR88" s="65"/>
      <c r="AS88" s="66">
        <f t="shared" si="582"/>
        <v>0</v>
      </c>
      <c r="AT88" s="67">
        <f t="shared" si="583"/>
        <v>0</v>
      </c>
      <c r="AU88" s="88"/>
      <c r="AV88" s="89"/>
      <c r="AW88" s="65"/>
      <c r="AX88" s="66">
        <f t="shared" si="584"/>
        <v>0</v>
      </c>
      <c r="AY88" s="67">
        <f t="shared" si="585"/>
        <v>0</v>
      </c>
      <c r="AZ88" s="88"/>
      <c r="BA88" s="89"/>
      <c r="BB88" s="65"/>
      <c r="BC88" s="66">
        <f t="shared" si="586"/>
        <v>0</v>
      </c>
      <c r="BD88" s="67">
        <f t="shared" si="587"/>
        <v>0</v>
      </c>
      <c r="BE88" s="88"/>
      <c r="BF88" s="89"/>
      <c r="BG88" s="65"/>
      <c r="BH88" s="66">
        <f t="shared" si="588"/>
        <v>0</v>
      </c>
      <c r="BI88" s="67">
        <f t="shared" si="589"/>
        <v>0</v>
      </c>
      <c r="BJ88" s="88"/>
      <c r="BK88" s="89"/>
      <c r="BL88" s="65"/>
      <c r="BM88" s="66">
        <f t="shared" si="590"/>
        <v>0</v>
      </c>
      <c r="BN88" s="67">
        <f t="shared" si="591"/>
        <v>0</v>
      </c>
      <c r="BO88" s="88"/>
      <c r="BP88" s="89"/>
      <c r="BQ88" s="65"/>
      <c r="BR88" s="66">
        <f t="shared" si="592"/>
        <v>0</v>
      </c>
      <c r="BS88" s="67">
        <f t="shared" si="593"/>
        <v>0</v>
      </c>
      <c r="BT88" s="88"/>
      <c r="BU88" s="89"/>
      <c r="BV88" s="65"/>
      <c r="BW88" s="66">
        <f t="shared" si="594"/>
        <v>0</v>
      </c>
      <c r="BX88" s="67">
        <f t="shared" si="595"/>
        <v>0</v>
      </c>
      <c r="BY88" s="88"/>
      <c r="BZ88" s="89"/>
      <c r="CA88" s="65"/>
      <c r="CB88" s="66">
        <f t="shared" si="596"/>
        <v>0</v>
      </c>
      <c r="CC88" s="67">
        <f t="shared" si="597"/>
        <v>0</v>
      </c>
      <c r="CD88" s="88"/>
      <c r="CE88" s="89"/>
      <c r="CF88" s="65"/>
      <c r="CG88" s="66">
        <f t="shared" si="598"/>
        <v>0</v>
      </c>
      <c r="CH88" s="67">
        <f t="shared" si="599"/>
        <v>0</v>
      </c>
      <c r="CI88" s="88"/>
      <c r="CJ88" s="89"/>
      <c r="CK88" s="65"/>
      <c r="CL88" s="66">
        <f t="shared" si="600"/>
        <v>0</v>
      </c>
      <c r="CM88" s="67">
        <f t="shared" si="601"/>
        <v>0</v>
      </c>
      <c r="CN88" s="88"/>
      <c r="CO88" s="89"/>
      <c r="CP88" s="65"/>
      <c r="CQ88" s="66">
        <f t="shared" si="602"/>
        <v>0</v>
      </c>
      <c r="CR88" s="67">
        <f t="shared" si="603"/>
        <v>0</v>
      </c>
    </row>
    <row r="89" spans="1:96" ht="15.5" customHeight="1">
      <c r="A89" s="59">
        <f>SUMIF($I$5:$HI$5,"QTY*Equipment",$I89:$HI89)</f>
        <v>0</v>
      </c>
      <c r="B89" s="60">
        <f>SUMIF($I$5:$HI$5,"QTY*Install",$I89:$HI89)</f>
        <v>0</v>
      </c>
      <c r="C89" s="61"/>
      <c r="D89" s="62" t="s">
        <v>1200</v>
      </c>
      <c r="E89" s="68" t="s">
        <v>833</v>
      </c>
      <c r="F89" s="232"/>
      <c r="G89" s="88"/>
      <c r="H89" s="89"/>
      <c r="I89" s="65"/>
      <c r="J89" s="66">
        <f t="shared" si="568"/>
        <v>0</v>
      </c>
      <c r="K89" s="67">
        <f t="shared" si="569"/>
        <v>0</v>
      </c>
      <c r="L89" s="88"/>
      <c r="M89" s="89"/>
      <c r="N89" s="65"/>
      <c r="O89" s="66">
        <f t="shared" si="570"/>
        <v>0</v>
      </c>
      <c r="P89" s="67">
        <f t="shared" si="571"/>
        <v>0</v>
      </c>
      <c r="Q89" s="88"/>
      <c r="R89" s="89"/>
      <c r="S89" s="65"/>
      <c r="T89" s="66">
        <f t="shared" si="572"/>
        <v>0</v>
      </c>
      <c r="U89" s="67">
        <f t="shared" si="573"/>
        <v>0</v>
      </c>
      <c r="V89" s="88"/>
      <c r="W89" s="89"/>
      <c r="X89" s="65"/>
      <c r="Y89" s="66">
        <f t="shared" si="574"/>
        <v>0</v>
      </c>
      <c r="Z89" s="67">
        <f t="shared" si="575"/>
        <v>0</v>
      </c>
      <c r="AA89" s="88"/>
      <c r="AB89" s="89"/>
      <c r="AC89" s="65"/>
      <c r="AD89" s="66">
        <f t="shared" si="576"/>
        <v>0</v>
      </c>
      <c r="AE89" s="67">
        <f t="shared" si="577"/>
        <v>0</v>
      </c>
      <c r="AF89" s="88"/>
      <c r="AG89" s="89"/>
      <c r="AH89" s="65"/>
      <c r="AI89" s="66">
        <f t="shared" si="578"/>
        <v>0</v>
      </c>
      <c r="AJ89" s="67">
        <f t="shared" si="579"/>
        <v>0</v>
      </c>
      <c r="AK89" s="88"/>
      <c r="AL89" s="89"/>
      <c r="AM89" s="65"/>
      <c r="AN89" s="66">
        <f t="shared" si="580"/>
        <v>0</v>
      </c>
      <c r="AO89" s="67">
        <f t="shared" si="581"/>
        <v>0</v>
      </c>
      <c r="AP89" s="88"/>
      <c r="AQ89" s="89"/>
      <c r="AR89" s="65"/>
      <c r="AS89" s="66">
        <f t="shared" si="582"/>
        <v>0</v>
      </c>
      <c r="AT89" s="67">
        <f t="shared" si="583"/>
        <v>0</v>
      </c>
      <c r="AU89" s="88"/>
      <c r="AV89" s="89"/>
      <c r="AW89" s="65"/>
      <c r="AX89" s="66">
        <f t="shared" si="584"/>
        <v>0</v>
      </c>
      <c r="AY89" s="67">
        <f t="shared" si="585"/>
        <v>0</v>
      </c>
      <c r="AZ89" s="88"/>
      <c r="BA89" s="89"/>
      <c r="BB89" s="65"/>
      <c r="BC89" s="66">
        <f t="shared" si="586"/>
        <v>0</v>
      </c>
      <c r="BD89" s="67">
        <f t="shared" si="587"/>
        <v>0</v>
      </c>
      <c r="BE89" s="88"/>
      <c r="BF89" s="89"/>
      <c r="BG89" s="65"/>
      <c r="BH89" s="66">
        <f t="shared" si="588"/>
        <v>0</v>
      </c>
      <c r="BI89" s="67">
        <f t="shared" si="589"/>
        <v>0</v>
      </c>
      <c r="BJ89" s="88"/>
      <c r="BK89" s="89"/>
      <c r="BL89" s="65"/>
      <c r="BM89" s="66">
        <f t="shared" si="590"/>
        <v>0</v>
      </c>
      <c r="BN89" s="67">
        <f t="shared" si="591"/>
        <v>0</v>
      </c>
      <c r="BO89" s="88"/>
      <c r="BP89" s="89"/>
      <c r="BQ89" s="65"/>
      <c r="BR89" s="66">
        <f t="shared" si="592"/>
        <v>0</v>
      </c>
      <c r="BS89" s="67">
        <f t="shared" si="593"/>
        <v>0</v>
      </c>
      <c r="BT89" s="88"/>
      <c r="BU89" s="89"/>
      <c r="BV89" s="65"/>
      <c r="BW89" s="66">
        <f t="shared" si="594"/>
        <v>0</v>
      </c>
      <c r="BX89" s="67">
        <f t="shared" si="595"/>
        <v>0</v>
      </c>
      <c r="BY89" s="88"/>
      <c r="BZ89" s="89"/>
      <c r="CA89" s="65"/>
      <c r="CB89" s="66">
        <f t="shared" si="596"/>
        <v>0</v>
      </c>
      <c r="CC89" s="67">
        <f t="shared" si="597"/>
        <v>0</v>
      </c>
      <c r="CD89" s="88"/>
      <c r="CE89" s="89"/>
      <c r="CF89" s="65"/>
      <c r="CG89" s="66">
        <f t="shared" si="598"/>
        <v>0</v>
      </c>
      <c r="CH89" s="67">
        <f t="shared" si="599"/>
        <v>0</v>
      </c>
      <c r="CI89" s="88"/>
      <c r="CJ89" s="89"/>
      <c r="CK89" s="65"/>
      <c r="CL89" s="66">
        <f t="shared" si="600"/>
        <v>0</v>
      </c>
      <c r="CM89" s="67">
        <f t="shared" si="601"/>
        <v>0</v>
      </c>
      <c r="CN89" s="88"/>
      <c r="CO89" s="89"/>
      <c r="CP89" s="65"/>
      <c r="CQ89" s="66">
        <f t="shared" si="602"/>
        <v>0</v>
      </c>
      <c r="CR89" s="67">
        <f t="shared" si="603"/>
        <v>0</v>
      </c>
    </row>
    <row r="90" spans="1:96" ht="15.5" customHeight="1">
      <c r="A90" s="59">
        <f>SUMIF($I$5:$HI$5,"QTY*Equipment",$I90:$HI90)</f>
        <v>0</v>
      </c>
      <c r="B90" s="60">
        <f>SUMIF($I$5:$HI$5,"QTY*Install",$I90:$HI90)</f>
        <v>0</v>
      </c>
      <c r="C90" s="61"/>
      <c r="D90" s="62" t="s">
        <v>1201</v>
      </c>
      <c r="E90" s="68" t="s">
        <v>833</v>
      </c>
      <c r="F90" s="232"/>
      <c r="G90" s="88"/>
      <c r="H90" s="89"/>
      <c r="I90" s="65"/>
      <c r="J90" s="66">
        <f>I90*G90</f>
        <v>0</v>
      </c>
      <c r="K90" s="67">
        <f>I90*H90</f>
        <v>0</v>
      </c>
      <c r="L90" s="88"/>
      <c r="M90" s="89"/>
      <c r="N90" s="65"/>
      <c r="O90" s="66">
        <f>N90*L90</f>
        <v>0</v>
      </c>
      <c r="P90" s="67">
        <f>N90*M90</f>
        <v>0</v>
      </c>
      <c r="Q90" s="88"/>
      <c r="R90" s="89"/>
      <c r="S90" s="65"/>
      <c r="T90" s="66">
        <f>S90*Q90</f>
        <v>0</v>
      </c>
      <c r="U90" s="67">
        <f>S90*R90</f>
        <v>0</v>
      </c>
      <c r="V90" s="88"/>
      <c r="W90" s="89"/>
      <c r="X90" s="65"/>
      <c r="Y90" s="66">
        <f>X90*V90</f>
        <v>0</v>
      </c>
      <c r="Z90" s="67">
        <f>X90*W90</f>
        <v>0</v>
      </c>
      <c r="AA90" s="88"/>
      <c r="AB90" s="89"/>
      <c r="AC90" s="65"/>
      <c r="AD90" s="66">
        <f>AC90*AA90</f>
        <v>0</v>
      </c>
      <c r="AE90" s="67">
        <f>AC90*AB90</f>
        <v>0</v>
      </c>
      <c r="AF90" s="88"/>
      <c r="AG90" s="89"/>
      <c r="AH90" s="65"/>
      <c r="AI90" s="66">
        <f>AH90*AF90</f>
        <v>0</v>
      </c>
      <c r="AJ90" s="67">
        <f>AH90*AG90</f>
        <v>0</v>
      </c>
      <c r="AK90" s="88"/>
      <c r="AL90" s="89"/>
      <c r="AM90" s="65"/>
      <c r="AN90" s="66">
        <f>AM90*AK90</f>
        <v>0</v>
      </c>
      <c r="AO90" s="67">
        <f>AM90*AL90</f>
        <v>0</v>
      </c>
      <c r="AP90" s="88"/>
      <c r="AQ90" s="89"/>
      <c r="AR90" s="65"/>
      <c r="AS90" s="66">
        <f>AR90*AP90</f>
        <v>0</v>
      </c>
      <c r="AT90" s="67">
        <f>AR90*AQ90</f>
        <v>0</v>
      </c>
      <c r="AU90" s="88"/>
      <c r="AV90" s="89"/>
      <c r="AW90" s="65"/>
      <c r="AX90" s="66">
        <f>AW90*AU90</f>
        <v>0</v>
      </c>
      <c r="AY90" s="67">
        <f>AW90*AV90</f>
        <v>0</v>
      </c>
      <c r="AZ90" s="88"/>
      <c r="BA90" s="89"/>
      <c r="BB90" s="65"/>
      <c r="BC90" s="66">
        <f>BB90*AZ90</f>
        <v>0</v>
      </c>
      <c r="BD90" s="67">
        <f>BB90*BA90</f>
        <v>0</v>
      </c>
      <c r="BE90" s="88"/>
      <c r="BF90" s="89"/>
      <c r="BG90" s="65"/>
      <c r="BH90" s="66">
        <f>BG90*BE90</f>
        <v>0</v>
      </c>
      <c r="BI90" s="67">
        <f>BG90*BF90</f>
        <v>0</v>
      </c>
      <c r="BJ90" s="88"/>
      <c r="BK90" s="89"/>
      <c r="BL90" s="65"/>
      <c r="BM90" s="66">
        <f>BL90*BJ90</f>
        <v>0</v>
      </c>
      <c r="BN90" s="67">
        <f>BL90*BK90</f>
        <v>0</v>
      </c>
      <c r="BO90" s="88"/>
      <c r="BP90" s="89"/>
      <c r="BQ90" s="65"/>
      <c r="BR90" s="66">
        <f>BQ90*BO90</f>
        <v>0</v>
      </c>
      <c r="BS90" s="67">
        <f>BQ90*BP90</f>
        <v>0</v>
      </c>
      <c r="BT90" s="88"/>
      <c r="BU90" s="89"/>
      <c r="BV90" s="65"/>
      <c r="BW90" s="66">
        <f>BV90*BT90</f>
        <v>0</v>
      </c>
      <c r="BX90" s="67">
        <f>BV90*BU90</f>
        <v>0</v>
      </c>
      <c r="BY90" s="88"/>
      <c r="BZ90" s="89"/>
      <c r="CA90" s="65"/>
      <c r="CB90" s="66">
        <f>CA90*BY90</f>
        <v>0</v>
      </c>
      <c r="CC90" s="67">
        <f>CA90*BZ90</f>
        <v>0</v>
      </c>
      <c r="CD90" s="88"/>
      <c r="CE90" s="89"/>
      <c r="CF90" s="65"/>
      <c r="CG90" s="66">
        <f>CF90*CD90</f>
        <v>0</v>
      </c>
      <c r="CH90" s="67">
        <f>CF90*CE90</f>
        <v>0</v>
      </c>
      <c r="CI90" s="88"/>
      <c r="CJ90" s="89"/>
      <c r="CK90" s="65"/>
      <c r="CL90" s="66">
        <f>CK90*CI90</f>
        <v>0</v>
      </c>
      <c r="CM90" s="67">
        <f>CK90*CJ90</f>
        <v>0</v>
      </c>
      <c r="CN90" s="88"/>
      <c r="CO90" s="89"/>
      <c r="CP90" s="65"/>
      <c r="CQ90" s="66">
        <f>CP90*CN90</f>
        <v>0</v>
      </c>
      <c r="CR90" s="67">
        <f>CP90*CO90</f>
        <v>0</v>
      </c>
    </row>
    <row r="91" spans="1:96" ht="15.5" customHeight="1" thickBot="1">
      <c r="A91" s="76">
        <f>SUMIF($I$5:$HI$5,"QTY*Equipment",$I91:$HI91)</f>
        <v>0</v>
      </c>
      <c r="B91" s="77">
        <f>SUMIF($I$5:$HI$5,"QTY*Install",$I91:$HI91)</f>
        <v>0</v>
      </c>
      <c r="C91" s="78"/>
      <c r="D91" s="62" t="s">
        <v>1202</v>
      </c>
      <c r="E91" s="68"/>
      <c r="F91" s="234"/>
      <c r="G91" s="88"/>
      <c r="H91" s="89"/>
      <c r="I91" s="65"/>
      <c r="J91" s="82">
        <f>I91*G91</f>
        <v>0</v>
      </c>
      <c r="K91" s="83">
        <f>I91*H91</f>
        <v>0</v>
      </c>
      <c r="L91" s="88"/>
      <c r="M91" s="89"/>
      <c r="N91" s="65"/>
      <c r="O91" s="82">
        <f>N91*L91</f>
        <v>0</v>
      </c>
      <c r="P91" s="83">
        <f>N91*M91</f>
        <v>0</v>
      </c>
      <c r="Q91" s="88"/>
      <c r="R91" s="89"/>
      <c r="S91" s="65"/>
      <c r="T91" s="82">
        <f>S91*Q91</f>
        <v>0</v>
      </c>
      <c r="U91" s="83">
        <f>S91*R91</f>
        <v>0</v>
      </c>
      <c r="V91" s="88"/>
      <c r="W91" s="89"/>
      <c r="X91" s="65"/>
      <c r="Y91" s="82">
        <f>X91*V91</f>
        <v>0</v>
      </c>
      <c r="Z91" s="83">
        <f>X91*W91</f>
        <v>0</v>
      </c>
      <c r="AA91" s="88"/>
      <c r="AB91" s="89"/>
      <c r="AC91" s="65"/>
      <c r="AD91" s="82">
        <f>AC91*AA91</f>
        <v>0</v>
      </c>
      <c r="AE91" s="83">
        <f>AC91*AB91</f>
        <v>0</v>
      </c>
      <c r="AF91" s="88"/>
      <c r="AG91" s="89"/>
      <c r="AH91" s="65"/>
      <c r="AI91" s="82">
        <f>AH91*AF91</f>
        <v>0</v>
      </c>
      <c r="AJ91" s="83">
        <f>AH91*AG91</f>
        <v>0</v>
      </c>
      <c r="AK91" s="88"/>
      <c r="AL91" s="89"/>
      <c r="AM91" s="65"/>
      <c r="AN91" s="82">
        <f>AM91*AK91</f>
        <v>0</v>
      </c>
      <c r="AO91" s="83">
        <f>AM91*AL91</f>
        <v>0</v>
      </c>
      <c r="AP91" s="88"/>
      <c r="AQ91" s="89"/>
      <c r="AR91" s="65"/>
      <c r="AS91" s="82">
        <f>AR91*AP91</f>
        <v>0</v>
      </c>
      <c r="AT91" s="83">
        <f>AR91*AQ91</f>
        <v>0</v>
      </c>
      <c r="AU91" s="88"/>
      <c r="AV91" s="89"/>
      <c r="AW91" s="65"/>
      <c r="AX91" s="82">
        <f>AW91*AU91</f>
        <v>0</v>
      </c>
      <c r="AY91" s="83">
        <f>AW91*AV91</f>
        <v>0</v>
      </c>
      <c r="AZ91" s="88"/>
      <c r="BA91" s="89"/>
      <c r="BB91" s="65"/>
      <c r="BC91" s="82">
        <f>BB91*AZ91</f>
        <v>0</v>
      </c>
      <c r="BD91" s="83">
        <f>BB91*BA91</f>
        <v>0</v>
      </c>
      <c r="BE91" s="88"/>
      <c r="BF91" s="89"/>
      <c r="BG91" s="65"/>
      <c r="BH91" s="82">
        <f>BG91*BE91</f>
        <v>0</v>
      </c>
      <c r="BI91" s="83">
        <f>BG91*BF91</f>
        <v>0</v>
      </c>
      <c r="BJ91" s="88"/>
      <c r="BK91" s="89"/>
      <c r="BL91" s="65"/>
      <c r="BM91" s="82">
        <f>BL91*BJ91</f>
        <v>0</v>
      </c>
      <c r="BN91" s="83">
        <f>BL91*BK91</f>
        <v>0</v>
      </c>
      <c r="BO91" s="88"/>
      <c r="BP91" s="89"/>
      <c r="BQ91" s="65"/>
      <c r="BR91" s="82">
        <f>BQ91*BO91</f>
        <v>0</v>
      </c>
      <c r="BS91" s="83">
        <f>BQ91*BP91</f>
        <v>0</v>
      </c>
      <c r="BT91" s="88"/>
      <c r="BU91" s="89"/>
      <c r="BV91" s="65"/>
      <c r="BW91" s="82">
        <f>BV91*BT91</f>
        <v>0</v>
      </c>
      <c r="BX91" s="83">
        <f>BV91*BU91</f>
        <v>0</v>
      </c>
      <c r="BY91" s="88"/>
      <c r="BZ91" s="89"/>
      <c r="CA91" s="65"/>
      <c r="CB91" s="82">
        <f>CA91*BY91</f>
        <v>0</v>
      </c>
      <c r="CC91" s="83">
        <f>CA91*BZ91</f>
        <v>0</v>
      </c>
      <c r="CD91" s="88"/>
      <c r="CE91" s="89"/>
      <c r="CF91" s="65"/>
      <c r="CG91" s="82">
        <f>CF91*CD91</f>
        <v>0</v>
      </c>
      <c r="CH91" s="83">
        <f>CF91*CE91</f>
        <v>0</v>
      </c>
      <c r="CI91" s="88"/>
      <c r="CJ91" s="89"/>
      <c r="CK91" s="65"/>
      <c r="CL91" s="82">
        <f>CK91*CI91</f>
        <v>0</v>
      </c>
      <c r="CM91" s="83">
        <f>CK91*CJ91</f>
        <v>0</v>
      </c>
      <c r="CN91" s="88"/>
      <c r="CO91" s="89"/>
      <c r="CP91" s="65"/>
      <c r="CQ91" s="82">
        <f>CP91*CN91</f>
        <v>0</v>
      </c>
      <c r="CR91" s="83">
        <f>CP91*CO91</f>
        <v>0</v>
      </c>
    </row>
  </sheetData>
  <mergeCells count="23">
    <mergeCell ref="BT4:BX4"/>
    <mergeCell ref="BY4:CC4"/>
    <mergeCell ref="CD4:CH4"/>
    <mergeCell ref="CI4:CM4"/>
    <mergeCell ref="CN4:CR4"/>
    <mergeCell ref="AU4:AY4"/>
    <mergeCell ref="AZ4:BD4"/>
    <mergeCell ref="BE4:BI4"/>
    <mergeCell ref="BJ4:BN4"/>
    <mergeCell ref="BO4:BS4"/>
    <mergeCell ref="A1:C1"/>
    <mergeCell ref="F4:F5"/>
    <mergeCell ref="V4:Z4"/>
    <mergeCell ref="AA4:AE4"/>
    <mergeCell ref="AF4:AJ4"/>
    <mergeCell ref="Q4:U4"/>
    <mergeCell ref="G4:K4"/>
    <mergeCell ref="AK4:AO4"/>
    <mergeCell ref="AP4:AT4"/>
    <mergeCell ref="D1:E1"/>
    <mergeCell ref="D2:E2"/>
    <mergeCell ref="D3:E3"/>
    <mergeCell ref="L4:P4"/>
  </mergeCells>
  <phoneticPr fontId="2" type="noConversion"/>
  <hyperlinks>
    <hyperlink ref="A2" location="'Project Summation'!A1" display="'Project Summation'!A1" xr:uid="{E23834CF-B1F8-AF44-BD30-BDC2B44047AB}"/>
  </hyperlinks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E19E-9B71-46BB-9FB5-F66263AB654F}">
  <dimension ref="A1:CM96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J69" sqref="J69:K69"/>
    </sheetView>
  </sheetViews>
  <sheetFormatPr baseColWidth="10" defaultColWidth="10.83203125" defaultRowHeight="14"/>
  <cols>
    <col min="1" max="2" width="19.33203125" style="4" customWidth="1"/>
    <col min="3" max="3" width="10" style="109" customWidth="1"/>
    <col min="4" max="4" width="8.5" style="4" customWidth="1"/>
    <col min="5" max="5" width="55.6640625" style="4" bestFit="1" customWidth="1"/>
    <col min="6" max="6" width="37.1640625" style="173" customWidth="1"/>
    <col min="7" max="8" width="19.33203125" style="9" customWidth="1"/>
    <col min="9" max="9" width="7.1640625" style="9" customWidth="1"/>
    <col min="10" max="13" width="19.33203125" style="9" customWidth="1"/>
    <col min="14" max="14" width="7.1640625" style="9" customWidth="1"/>
    <col min="15" max="18" width="19.33203125" style="9" customWidth="1"/>
    <col min="19" max="19" width="7.1640625" style="9" customWidth="1"/>
    <col min="20" max="23" width="19.33203125" style="9" customWidth="1"/>
    <col min="24" max="24" width="7.1640625" style="9" customWidth="1"/>
    <col min="25" max="28" width="19.33203125" style="9" customWidth="1"/>
    <col min="29" max="29" width="7.1640625" style="9" customWidth="1"/>
    <col min="30" max="33" width="19.33203125" style="9" customWidth="1"/>
    <col min="34" max="34" width="7.1640625" style="9" customWidth="1"/>
    <col min="35" max="38" width="19.33203125" style="9" customWidth="1"/>
    <col min="39" max="39" width="7.83203125" style="9" customWidth="1"/>
    <col min="40" max="41" width="19.33203125" style="9" customWidth="1"/>
    <col min="42" max="43" width="19.33203125" style="4" customWidth="1"/>
    <col min="44" max="44" width="7.83203125" style="4" customWidth="1"/>
    <col min="45" max="48" width="19.33203125" style="4" customWidth="1"/>
    <col min="49" max="49" width="7.83203125" style="4" customWidth="1"/>
    <col min="50" max="53" width="19.33203125" style="4" customWidth="1"/>
    <col min="54" max="54" width="7.1640625" style="4" customWidth="1"/>
    <col min="55" max="58" width="19.33203125" style="4" customWidth="1"/>
    <col min="59" max="59" width="7.1640625" style="4" customWidth="1"/>
    <col min="60" max="63" width="19.33203125" style="4" customWidth="1"/>
    <col min="64" max="64" width="7.1640625" style="4" customWidth="1"/>
    <col min="65" max="68" width="19.33203125" style="4" customWidth="1"/>
    <col min="69" max="69" width="7.1640625" style="4" customWidth="1"/>
    <col min="70" max="73" width="19.33203125" style="4" customWidth="1"/>
    <col min="74" max="74" width="7.1640625" style="4" customWidth="1"/>
    <col min="75" max="78" width="19.33203125" style="4" customWidth="1"/>
    <col min="79" max="79" width="7.1640625" style="4" customWidth="1"/>
    <col min="80" max="83" width="19.33203125" style="4" customWidth="1"/>
    <col min="84" max="84" width="7.1640625" style="4" customWidth="1"/>
    <col min="85" max="88" width="19.33203125" style="4" customWidth="1"/>
    <col min="89" max="89" width="7.1640625" style="4" customWidth="1"/>
    <col min="90" max="91" width="19.33203125" style="4" customWidth="1"/>
    <col min="92" max="213" width="10.83203125" style="4"/>
    <col min="214" max="215" width="19.33203125" style="4" customWidth="1"/>
    <col min="216" max="216" width="10" style="4" customWidth="1"/>
    <col min="217" max="217" width="8.5" style="4" customWidth="1"/>
    <col min="218" max="218" width="55.6640625" style="4" bestFit="1" customWidth="1"/>
    <col min="219" max="220" width="19.33203125" style="4" customWidth="1"/>
    <col min="221" max="221" width="7.1640625" style="4" customWidth="1"/>
    <col min="222" max="225" width="19.33203125" style="4" customWidth="1"/>
    <col min="226" max="226" width="7.1640625" style="4" customWidth="1"/>
    <col min="227" max="230" width="19.33203125" style="4" customWidth="1"/>
    <col min="231" max="231" width="7.1640625" style="4" customWidth="1"/>
    <col min="232" max="235" width="19.33203125" style="4" customWidth="1"/>
    <col min="236" max="236" width="7.1640625" style="4" customWidth="1"/>
    <col min="237" max="240" width="19.33203125" style="4" customWidth="1"/>
    <col min="241" max="241" width="7.1640625" style="4" customWidth="1"/>
    <col min="242" max="245" width="19.33203125" style="4" customWidth="1"/>
    <col min="246" max="246" width="7.1640625" style="4" customWidth="1"/>
    <col min="247" max="250" width="19.33203125" style="4" customWidth="1"/>
    <col min="251" max="251" width="7.1640625" style="4" customWidth="1"/>
    <col min="252" max="255" width="19.33203125" style="4" customWidth="1"/>
    <col min="256" max="256" width="7.1640625" style="4" customWidth="1"/>
    <col min="257" max="260" width="19.33203125" style="4" customWidth="1"/>
    <col min="261" max="261" width="7.1640625" style="4" customWidth="1"/>
    <col min="262" max="265" width="19.33203125" style="4" customWidth="1"/>
    <col min="266" max="266" width="7.1640625" style="4" customWidth="1"/>
    <col min="267" max="270" width="19.33203125" style="4" customWidth="1"/>
    <col min="271" max="271" width="7.1640625" style="4" customWidth="1"/>
    <col min="272" max="275" width="19.33203125" style="4" customWidth="1"/>
    <col min="276" max="276" width="7.1640625" style="4" customWidth="1"/>
    <col min="277" max="280" width="19.33203125" style="4" customWidth="1"/>
    <col min="281" max="281" width="7.1640625" style="4" customWidth="1"/>
    <col min="282" max="285" width="19.33203125" style="4" customWidth="1"/>
    <col min="286" max="286" width="7.1640625" style="4" customWidth="1"/>
    <col min="287" max="290" width="19.33203125" style="4" customWidth="1"/>
    <col min="291" max="291" width="7.1640625" style="4" customWidth="1"/>
    <col min="292" max="293" width="19.33203125" style="4" customWidth="1"/>
    <col min="294" max="469" width="10.83203125" style="4"/>
    <col min="470" max="471" width="19.33203125" style="4" customWidth="1"/>
    <col min="472" max="472" width="10" style="4" customWidth="1"/>
    <col min="473" max="473" width="8.5" style="4" customWidth="1"/>
    <col min="474" max="474" width="55.6640625" style="4" bestFit="1" customWidth="1"/>
    <col min="475" max="476" width="19.33203125" style="4" customWidth="1"/>
    <col min="477" max="477" width="7.1640625" style="4" customWidth="1"/>
    <col min="478" max="481" width="19.33203125" style="4" customWidth="1"/>
    <col min="482" max="482" width="7.1640625" style="4" customWidth="1"/>
    <col min="483" max="486" width="19.33203125" style="4" customWidth="1"/>
    <col min="487" max="487" width="7.1640625" style="4" customWidth="1"/>
    <col min="488" max="491" width="19.33203125" style="4" customWidth="1"/>
    <col min="492" max="492" width="7.1640625" style="4" customWidth="1"/>
    <col min="493" max="496" width="19.33203125" style="4" customWidth="1"/>
    <col min="497" max="497" width="7.1640625" style="4" customWidth="1"/>
    <col min="498" max="501" width="19.33203125" style="4" customWidth="1"/>
    <col min="502" max="502" width="7.1640625" style="4" customWidth="1"/>
    <col min="503" max="506" width="19.33203125" style="4" customWidth="1"/>
    <col min="507" max="507" width="7.1640625" style="4" customWidth="1"/>
    <col min="508" max="511" width="19.33203125" style="4" customWidth="1"/>
    <col min="512" max="512" width="7.1640625" style="4" customWidth="1"/>
    <col min="513" max="516" width="19.33203125" style="4" customWidth="1"/>
    <col min="517" max="517" width="7.1640625" style="4" customWidth="1"/>
    <col min="518" max="521" width="19.33203125" style="4" customWidth="1"/>
    <col min="522" max="522" width="7.1640625" style="4" customWidth="1"/>
    <col min="523" max="526" width="19.33203125" style="4" customWidth="1"/>
    <col min="527" max="527" width="7.1640625" style="4" customWidth="1"/>
    <col min="528" max="531" width="19.33203125" style="4" customWidth="1"/>
    <col min="532" max="532" width="7.1640625" style="4" customWidth="1"/>
    <col min="533" max="536" width="19.33203125" style="4" customWidth="1"/>
    <col min="537" max="537" width="7.1640625" style="4" customWidth="1"/>
    <col min="538" max="541" width="19.33203125" style="4" customWidth="1"/>
    <col min="542" max="542" width="7.1640625" style="4" customWidth="1"/>
    <col min="543" max="546" width="19.33203125" style="4" customWidth="1"/>
    <col min="547" max="547" width="7.1640625" style="4" customWidth="1"/>
    <col min="548" max="549" width="19.33203125" style="4" customWidth="1"/>
    <col min="550" max="725" width="10.83203125" style="4"/>
    <col min="726" max="727" width="19.33203125" style="4" customWidth="1"/>
    <col min="728" max="728" width="10" style="4" customWidth="1"/>
    <col min="729" max="729" width="8.5" style="4" customWidth="1"/>
    <col min="730" max="730" width="55.6640625" style="4" bestFit="1" customWidth="1"/>
    <col min="731" max="732" width="19.33203125" style="4" customWidth="1"/>
    <col min="733" max="733" width="7.1640625" style="4" customWidth="1"/>
    <col min="734" max="737" width="19.33203125" style="4" customWidth="1"/>
    <col min="738" max="738" width="7.1640625" style="4" customWidth="1"/>
    <col min="739" max="742" width="19.33203125" style="4" customWidth="1"/>
    <col min="743" max="743" width="7.1640625" style="4" customWidth="1"/>
    <col min="744" max="747" width="19.33203125" style="4" customWidth="1"/>
    <col min="748" max="748" width="7.1640625" style="4" customWidth="1"/>
    <col min="749" max="752" width="19.33203125" style="4" customWidth="1"/>
    <col min="753" max="753" width="7.1640625" style="4" customWidth="1"/>
    <col min="754" max="757" width="19.33203125" style="4" customWidth="1"/>
    <col min="758" max="758" width="7.1640625" style="4" customWidth="1"/>
    <col min="759" max="762" width="19.33203125" style="4" customWidth="1"/>
    <col min="763" max="763" width="7.1640625" style="4" customWidth="1"/>
    <col min="764" max="767" width="19.33203125" style="4" customWidth="1"/>
    <col min="768" max="768" width="7.1640625" style="4" customWidth="1"/>
    <col min="769" max="772" width="19.33203125" style="4" customWidth="1"/>
    <col min="773" max="773" width="7.1640625" style="4" customWidth="1"/>
    <col min="774" max="777" width="19.33203125" style="4" customWidth="1"/>
    <col min="778" max="778" width="7.1640625" style="4" customWidth="1"/>
    <col min="779" max="782" width="19.33203125" style="4" customWidth="1"/>
    <col min="783" max="783" width="7.1640625" style="4" customWidth="1"/>
    <col min="784" max="787" width="19.33203125" style="4" customWidth="1"/>
    <col min="788" max="788" width="7.1640625" style="4" customWidth="1"/>
    <col min="789" max="792" width="19.33203125" style="4" customWidth="1"/>
    <col min="793" max="793" width="7.1640625" style="4" customWidth="1"/>
    <col min="794" max="797" width="19.33203125" style="4" customWidth="1"/>
    <col min="798" max="798" width="7.1640625" style="4" customWidth="1"/>
    <col min="799" max="802" width="19.33203125" style="4" customWidth="1"/>
    <col min="803" max="803" width="7.1640625" style="4" customWidth="1"/>
    <col min="804" max="805" width="19.33203125" style="4" customWidth="1"/>
    <col min="806" max="981" width="10.83203125" style="4"/>
    <col min="982" max="983" width="19.33203125" style="4" customWidth="1"/>
    <col min="984" max="984" width="10" style="4" customWidth="1"/>
    <col min="985" max="985" width="8.5" style="4" customWidth="1"/>
    <col min="986" max="986" width="55.6640625" style="4" bestFit="1" customWidth="1"/>
    <col min="987" max="988" width="19.33203125" style="4" customWidth="1"/>
    <col min="989" max="989" width="7.1640625" style="4" customWidth="1"/>
    <col min="990" max="993" width="19.33203125" style="4" customWidth="1"/>
    <col min="994" max="994" width="7.1640625" style="4" customWidth="1"/>
    <col min="995" max="998" width="19.33203125" style="4" customWidth="1"/>
    <col min="999" max="999" width="7.1640625" style="4" customWidth="1"/>
    <col min="1000" max="1003" width="19.33203125" style="4" customWidth="1"/>
    <col min="1004" max="1004" width="7.1640625" style="4" customWidth="1"/>
    <col min="1005" max="1008" width="19.33203125" style="4" customWidth="1"/>
    <col min="1009" max="1009" width="7.1640625" style="4" customWidth="1"/>
    <col min="1010" max="1013" width="19.33203125" style="4" customWidth="1"/>
    <col min="1014" max="1014" width="7.1640625" style="4" customWidth="1"/>
    <col min="1015" max="1018" width="19.33203125" style="4" customWidth="1"/>
    <col min="1019" max="1019" width="7.1640625" style="4" customWidth="1"/>
    <col min="1020" max="1023" width="19.33203125" style="4" customWidth="1"/>
    <col min="1024" max="1024" width="7.1640625" style="4" customWidth="1"/>
    <col min="1025" max="1028" width="19.33203125" style="4" customWidth="1"/>
    <col min="1029" max="1029" width="7.1640625" style="4" customWidth="1"/>
    <col min="1030" max="1033" width="19.33203125" style="4" customWidth="1"/>
    <col min="1034" max="1034" width="7.1640625" style="4" customWidth="1"/>
    <col min="1035" max="1038" width="19.33203125" style="4" customWidth="1"/>
    <col min="1039" max="1039" width="7.1640625" style="4" customWidth="1"/>
    <col min="1040" max="1043" width="19.33203125" style="4" customWidth="1"/>
    <col min="1044" max="1044" width="7.1640625" style="4" customWidth="1"/>
    <col min="1045" max="1048" width="19.33203125" style="4" customWidth="1"/>
    <col min="1049" max="1049" width="7.1640625" style="4" customWidth="1"/>
    <col min="1050" max="1053" width="19.33203125" style="4" customWidth="1"/>
    <col min="1054" max="1054" width="7.1640625" style="4" customWidth="1"/>
    <col min="1055" max="1058" width="19.33203125" style="4" customWidth="1"/>
    <col min="1059" max="1059" width="7.1640625" style="4" customWidth="1"/>
    <col min="1060" max="1061" width="19.33203125" style="4" customWidth="1"/>
    <col min="1062" max="1237" width="10.83203125" style="4"/>
    <col min="1238" max="1239" width="19.33203125" style="4" customWidth="1"/>
    <col min="1240" max="1240" width="10" style="4" customWidth="1"/>
    <col min="1241" max="1241" width="8.5" style="4" customWidth="1"/>
    <col min="1242" max="1242" width="55.6640625" style="4" bestFit="1" customWidth="1"/>
    <col min="1243" max="1244" width="19.33203125" style="4" customWidth="1"/>
    <col min="1245" max="1245" width="7.1640625" style="4" customWidth="1"/>
    <col min="1246" max="1249" width="19.33203125" style="4" customWidth="1"/>
    <col min="1250" max="1250" width="7.1640625" style="4" customWidth="1"/>
    <col min="1251" max="1254" width="19.33203125" style="4" customWidth="1"/>
    <col min="1255" max="1255" width="7.1640625" style="4" customWidth="1"/>
    <col min="1256" max="1259" width="19.33203125" style="4" customWidth="1"/>
    <col min="1260" max="1260" width="7.1640625" style="4" customWidth="1"/>
    <col min="1261" max="1264" width="19.33203125" style="4" customWidth="1"/>
    <col min="1265" max="1265" width="7.1640625" style="4" customWidth="1"/>
    <col min="1266" max="1269" width="19.33203125" style="4" customWidth="1"/>
    <col min="1270" max="1270" width="7.1640625" style="4" customWidth="1"/>
    <col min="1271" max="1274" width="19.33203125" style="4" customWidth="1"/>
    <col min="1275" max="1275" width="7.1640625" style="4" customWidth="1"/>
    <col min="1276" max="1279" width="19.33203125" style="4" customWidth="1"/>
    <col min="1280" max="1280" width="7.1640625" style="4" customWidth="1"/>
    <col min="1281" max="1284" width="19.33203125" style="4" customWidth="1"/>
    <col min="1285" max="1285" width="7.1640625" style="4" customWidth="1"/>
    <col min="1286" max="1289" width="19.33203125" style="4" customWidth="1"/>
    <col min="1290" max="1290" width="7.1640625" style="4" customWidth="1"/>
    <col min="1291" max="1294" width="19.33203125" style="4" customWidth="1"/>
    <col min="1295" max="1295" width="7.1640625" style="4" customWidth="1"/>
    <col min="1296" max="1299" width="19.33203125" style="4" customWidth="1"/>
    <col min="1300" max="1300" width="7.1640625" style="4" customWidth="1"/>
    <col min="1301" max="1304" width="19.33203125" style="4" customWidth="1"/>
    <col min="1305" max="1305" width="7.1640625" style="4" customWidth="1"/>
    <col min="1306" max="1309" width="19.33203125" style="4" customWidth="1"/>
    <col min="1310" max="1310" width="7.1640625" style="4" customWidth="1"/>
    <col min="1311" max="1314" width="19.33203125" style="4" customWidth="1"/>
    <col min="1315" max="1315" width="7.1640625" style="4" customWidth="1"/>
    <col min="1316" max="1317" width="19.33203125" style="4" customWidth="1"/>
    <col min="1318" max="1493" width="10.83203125" style="4"/>
    <col min="1494" max="1495" width="19.33203125" style="4" customWidth="1"/>
    <col min="1496" max="1496" width="10" style="4" customWidth="1"/>
    <col min="1497" max="1497" width="8.5" style="4" customWidth="1"/>
    <col min="1498" max="1498" width="55.6640625" style="4" bestFit="1" customWidth="1"/>
    <col min="1499" max="1500" width="19.33203125" style="4" customWidth="1"/>
    <col min="1501" max="1501" width="7.1640625" style="4" customWidth="1"/>
    <col min="1502" max="1505" width="19.33203125" style="4" customWidth="1"/>
    <col min="1506" max="1506" width="7.1640625" style="4" customWidth="1"/>
    <col min="1507" max="1510" width="19.33203125" style="4" customWidth="1"/>
    <col min="1511" max="1511" width="7.1640625" style="4" customWidth="1"/>
    <col min="1512" max="1515" width="19.33203125" style="4" customWidth="1"/>
    <col min="1516" max="1516" width="7.1640625" style="4" customWidth="1"/>
    <col min="1517" max="1520" width="19.33203125" style="4" customWidth="1"/>
    <col min="1521" max="1521" width="7.1640625" style="4" customWidth="1"/>
    <col min="1522" max="1525" width="19.33203125" style="4" customWidth="1"/>
    <col min="1526" max="1526" width="7.1640625" style="4" customWidth="1"/>
    <col min="1527" max="1530" width="19.33203125" style="4" customWidth="1"/>
    <col min="1531" max="1531" width="7.1640625" style="4" customWidth="1"/>
    <col min="1532" max="1535" width="19.33203125" style="4" customWidth="1"/>
    <col min="1536" max="1536" width="7.1640625" style="4" customWidth="1"/>
    <col min="1537" max="1540" width="19.33203125" style="4" customWidth="1"/>
    <col min="1541" max="1541" width="7.1640625" style="4" customWidth="1"/>
    <col min="1542" max="1545" width="19.33203125" style="4" customWidth="1"/>
    <col min="1546" max="1546" width="7.1640625" style="4" customWidth="1"/>
    <col min="1547" max="1550" width="19.33203125" style="4" customWidth="1"/>
    <col min="1551" max="1551" width="7.1640625" style="4" customWidth="1"/>
    <col min="1552" max="1555" width="19.33203125" style="4" customWidth="1"/>
    <col min="1556" max="1556" width="7.1640625" style="4" customWidth="1"/>
    <col min="1557" max="1560" width="19.33203125" style="4" customWidth="1"/>
    <col min="1561" max="1561" width="7.1640625" style="4" customWidth="1"/>
    <col min="1562" max="1565" width="19.33203125" style="4" customWidth="1"/>
    <col min="1566" max="1566" width="7.1640625" style="4" customWidth="1"/>
    <col min="1567" max="1570" width="19.33203125" style="4" customWidth="1"/>
    <col min="1571" max="1571" width="7.1640625" style="4" customWidth="1"/>
    <col min="1572" max="1573" width="19.33203125" style="4" customWidth="1"/>
    <col min="1574" max="1749" width="10.83203125" style="4"/>
    <col min="1750" max="1751" width="19.33203125" style="4" customWidth="1"/>
    <col min="1752" max="1752" width="10" style="4" customWidth="1"/>
    <col min="1753" max="1753" width="8.5" style="4" customWidth="1"/>
    <col min="1754" max="1754" width="55.6640625" style="4" bestFit="1" customWidth="1"/>
    <col min="1755" max="1756" width="19.33203125" style="4" customWidth="1"/>
    <col min="1757" max="1757" width="7.1640625" style="4" customWidth="1"/>
    <col min="1758" max="1761" width="19.33203125" style="4" customWidth="1"/>
    <col min="1762" max="1762" width="7.1640625" style="4" customWidth="1"/>
    <col min="1763" max="1766" width="19.33203125" style="4" customWidth="1"/>
    <col min="1767" max="1767" width="7.1640625" style="4" customWidth="1"/>
    <col min="1768" max="1771" width="19.33203125" style="4" customWidth="1"/>
    <col min="1772" max="1772" width="7.1640625" style="4" customWidth="1"/>
    <col min="1773" max="1776" width="19.33203125" style="4" customWidth="1"/>
    <col min="1777" max="1777" width="7.1640625" style="4" customWidth="1"/>
    <col min="1778" max="1781" width="19.33203125" style="4" customWidth="1"/>
    <col min="1782" max="1782" width="7.1640625" style="4" customWidth="1"/>
    <col min="1783" max="1786" width="19.33203125" style="4" customWidth="1"/>
    <col min="1787" max="1787" width="7.1640625" style="4" customWidth="1"/>
    <col min="1788" max="1791" width="19.33203125" style="4" customWidth="1"/>
    <col min="1792" max="1792" width="7.1640625" style="4" customWidth="1"/>
    <col min="1793" max="1796" width="19.33203125" style="4" customWidth="1"/>
    <col min="1797" max="1797" width="7.1640625" style="4" customWidth="1"/>
    <col min="1798" max="1801" width="19.33203125" style="4" customWidth="1"/>
    <col min="1802" max="1802" width="7.1640625" style="4" customWidth="1"/>
    <col min="1803" max="1806" width="19.33203125" style="4" customWidth="1"/>
    <col min="1807" max="1807" width="7.1640625" style="4" customWidth="1"/>
    <col min="1808" max="1811" width="19.33203125" style="4" customWidth="1"/>
    <col min="1812" max="1812" width="7.1640625" style="4" customWidth="1"/>
    <col min="1813" max="1816" width="19.33203125" style="4" customWidth="1"/>
    <col min="1817" max="1817" width="7.1640625" style="4" customWidth="1"/>
    <col min="1818" max="1821" width="19.33203125" style="4" customWidth="1"/>
    <col min="1822" max="1822" width="7.1640625" style="4" customWidth="1"/>
    <col min="1823" max="1826" width="19.33203125" style="4" customWidth="1"/>
    <col min="1827" max="1827" width="7.1640625" style="4" customWidth="1"/>
    <col min="1828" max="1829" width="19.33203125" style="4" customWidth="1"/>
    <col min="1830" max="2005" width="10.83203125" style="4"/>
    <col min="2006" max="2007" width="19.33203125" style="4" customWidth="1"/>
    <col min="2008" max="2008" width="10" style="4" customWidth="1"/>
    <col min="2009" max="2009" width="8.5" style="4" customWidth="1"/>
    <col min="2010" max="2010" width="55.6640625" style="4" bestFit="1" customWidth="1"/>
    <col min="2011" max="2012" width="19.33203125" style="4" customWidth="1"/>
    <col min="2013" max="2013" width="7.1640625" style="4" customWidth="1"/>
    <col min="2014" max="2017" width="19.33203125" style="4" customWidth="1"/>
    <col min="2018" max="2018" width="7.1640625" style="4" customWidth="1"/>
    <col min="2019" max="2022" width="19.33203125" style="4" customWidth="1"/>
    <col min="2023" max="2023" width="7.1640625" style="4" customWidth="1"/>
    <col min="2024" max="2027" width="19.33203125" style="4" customWidth="1"/>
    <col min="2028" max="2028" width="7.1640625" style="4" customWidth="1"/>
    <col min="2029" max="2032" width="19.33203125" style="4" customWidth="1"/>
    <col min="2033" max="2033" width="7.1640625" style="4" customWidth="1"/>
    <col min="2034" max="2037" width="19.33203125" style="4" customWidth="1"/>
    <col min="2038" max="2038" width="7.1640625" style="4" customWidth="1"/>
    <col min="2039" max="2042" width="19.33203125" style="4" customWidth="1"/>
    <col min="2043" max="2043" width="7.1640625" style="4" customWidth="1"/>
    <col min="2044" max="2047" width="19.33203125" style="4" customWidth="1"/>
    <col min="2048" max="2048" width="7.1640625" style="4" customWidth="1"/>
    <col min="2049" max="2052" width="19.33203125" style="4" customWidth="1"/>
    <col min="2053" max="2053" width="7.1640625" style="4" customWidth="1"/>
    <col min="2054" max="2057" width="19.33203125" style="4" customWidth="1"/>
    <col min="2058" max="2058" width="7.1640625" style="4" customWidth="1"/>
    <col min="2059" max="2062" width="19.33203125" style="4" customWidth="1"/>
    <col min="2063" max="2063" width="7.1640625" style="4" customWidth="1"/>
    <col min="2064" max="2067" width="19.33203125" style="4" customWidth="1"/>
    <col min="2068" max="2068" width="7.1640625" style="4" customWidth="1"/>
    <col min="2069" max="2072" width="19.33203125" style="4" customWidth="1"/>
    <col min="2073" max="2073" width="7.1640625" style="4" customWidth="1"/>
    <col min="2074" max="2077" width="19.33203125" style="4" customWidth="1"/>
    <col min="2078" max="2078" width="7.1640625" style="4" customWidth="1"/>
    <col min="2079" max="2082" width="19.33203125" style="4" customWidth="1"/>
    <col min="2083" max="2083" width="7.1640625" style="4" customWidth="1"/>
    <col min="2084" max="2085" width="19.33203125" style="4" customWidth="1"/>
    <col min="2086" max="2261" width="10.83203125" style="4"/>
    <col min="2262" max="2263" width="19.33203125" style="4" customWidth="1"/>
    <col min="2264" max="2264" width="10" style="4" customWidth="1"/>
    <col min="2265" max="2265" width="8.5" style="4" customWidth="1"/>
    <col min="2266" max="2266" width="55.6640625" style="4" bestFit="1" customWidth="1"/>
    <col min="2267" max="2268" width="19.33203125" style="4" customWidth="1"/>
    <col min="2269" max="2269" width="7.1640625" style="4" customWidth="1"/>
    <col min="2270" max="2273" width="19.33203125" style="4" customWidth="1"/>
    <col min="2274" max="2274" width="7.1640625" style="4" customWidth="1"/>
    <col min="2275" max="2278" width="19.33203125" style="4" customWidth="1"/>
    <col min="2279" max="2279" width="7.1640625" style="4" customWidth="1"/>
    <col min="2280" max="2283" width="19.33203125" style="4" customWidth="1"/>
    <col min="2284" max="2284" width="7.1640625" style="4" customWidth="1"/>
    <col min="2285" max="2288" width="19.33203125" style="4" customWidth="1"/>
    <col min="2289" max="2289" width="7.1640625" style="4" customWidth="1"/>
    <col min="2290" max="2293" width="19.33203125" style="4" customWidth="1"/>
    <col min="2294" max="2294" width="7.1640625" style="4" customWidth="1"/>
    <col min="2295" max="2298" width="19.33203125" style="4" customWidth="1"/>
    <col min="2299" max="2299" width="7.1640625" style="4" customWidth="1"/>
    <col min="2300" max="2303" width="19.33203125" style="4" customWidth="1"/>
    <col min="2304" max="2304" width="7.1640625" style="4" customWidth="1"/>
    <col min="2305" max="2308" width="19.33203125" style="4" customWidth="1"/>
    <col min="2309" max="2309" width="7.1640625" style="4" customWidth="1"/>
    <col min="2310" max="2313" width="19.33203125" style="4" customWidth="1"/>
    <col min="2314" max="2314" width="7.1640625" style="4" customWidth="1"/>
    <col min="2315" max="2318" width="19.33203125" style="4" customWidth="1"/>
    <col min="2319" max="2319" width="7.1640625" style="4" customWidth="1"/>
    <col min="2320" max="2323" width="19.33203125" style="4" customWidth="1"/>
    <col min="2324" max="2324" width="7.1640625" style="4" customWidth="1"/>
    <col min="2325" max="2328" width="19.33203125" style="4" customWidth="1"/>
    <col min="2329" max="2329" width="7.1640625" style="4" customWidth="1"/>
    <col min="2330" max="2333" width="19.33203125" style="4" customWidth="1"/>
    <col min="2334" max="2334" width="7.1640625" style="4" customWidth="1"/>
    <col min="2335" max="2338" width="19.33203125" style="4" customWidth="1"/>
    <col min="2339" max="2339" width="7.1640625" style="4" customWidth="1"/>
    <col min="2340" max="2341" width="19.33203125" style="4" customWidth="1"/>
    <col min="2342" max="2517" width="10.83203125" style="4"/>
    <col min="2518" max="2519" width="19.33203125" style="4" customWidth="1"/>
    <col min="2520" max="2520" width="10" style="4" customWidth="1"/>
    <col min="2521" max="2521" width="8.5" style="4" customWidth="1"/>
    <col min="2522" max="2522" width="55.6640625" style="4" bestFit="1" customWidth="1"/>
    <col min="2523" max="2524" width="19.33203125" style="4" customWidth="1"/>
    <col min="2525" max="2525" width="7.1640625" style="4" customWidth="1"/>
    <col min="2526" max="2529" width="19.33203125" style="4" customWidth="1"/>
    <col min="2530" max="2530" width="7.1640625" style="4" customWidth="1"/>
    <col min="2531" max="2534" width="19.33203125" style="4" customWidth="1"/>
    <col min="2535" max="2535" width="7.1640625" style="4" customWidth="1"/>
    <col min="2536" max="2539" width="19.33203125" style="4" customWidth="1"/>
    <col min="2540" max="2540" width="7.1640625" style="4" customWidth="1"/>
    <col min="2541" max="2544" width="19.33203125" style="4" customWidth="1"/>
    <col min="2545" max="2545" width="7.1640625" style="4" customWidth="1"/>
    <col min="2546" max="2549" width="19.33203125" style="4" customWidth="1"/>
    <col min="2550" max="2550" width="7.1640625" style="4" customWidth="1"/>
    <col min="2551" max="2554" width="19.33203125" style="4" customWidth="1"/>
    <col min="2555" max="2555" width="7.1640625" style="4" customWidth="1"/>
    <col min="2556" max="2559" width="19.33203125" style="4" customWidth="1"/>
    <col min="2560" max="2560" width="7.1640625" style="4" customWidth="1"/>
    <col min="2561" max="2564" width="19.33203125" style="4" customWidth="1"/>
    <col min="2565" max="2565" width="7.1640625" style="4" customWidth="1"/>
    <col min="2566" max="2569" width="19.33203125" style="4" customWidth="1"/>
    <col min="2570" max="2570" width="7.1640625" style="4" customWidth="1"/>
    <col min="2571" max="2574" width="19.33203125" style="4" customWidth="1"/>
    <col min="2575" max="2575" width="7.1640625" style="4" customWidth="1"/>
    <col min="2576" max="2579" width="19.33203125" style="4" customWidth="1"/>
    <col min="2580" max="2580" width="7.1640625" style="4" customWidth="1"/>
    <col min="2581" max="2584" width="19.33203125" style="4" customWidth="1"/>
    <col min="2585" max="2585" width="7.1640625" style="4" customWidth="1"/>
    <col min="2586" max="2589" width="19.33203125" style="4" customWidth="1"/>
    <col min="2590" max="2590" width="7.1640625" style="4" customWidth="1"/>
    <col min="2591" max="2594" width="19.33203125" style="4" customWidth="1"/>
    <col min="2595" max="2595" width="7.1640625" style="4" customWidth="1"/>
    <col min="2596" max="2597" width="19.33203125" style="4" customWidth="1"/>
    <col min="2598" max="2773" width="10.83203125" style="4"/>
    <col min="2774" max="2775" width="19.33203125" style="4" customWidth="1"/>
    <col min="2776" max="2776" width="10" style="4" customWidth="1"/>
    <col min="2777" max="2777" width="8.5" style="4" customWidth="1"/>
    <col min="2778" max="2778" width="55.6640625" style="4" bestFit="1" customWidth="1"/>
    <col min="2779" max="2780" width="19.33203125" style="4" customWidth="1"/>
    <col min="2781" max="2781" width="7.1640625" style="4" customWidth="1"/>
    <col min="2782" max="2785" width="19.33203125" style="4" customWidth="1"/>
    <col min="2786" max="2786" width="7.1640625" style="4" customWidth="1"/>
    <col min="2787" max="2790" width="19.33203125" style="4" customWidth="1"/>
    <col min="2791" max="2791" width="7.1640625" style="4" customWidth="1"/>
    <col min="2792" max="2795" width="19.33203125" style="4" customWidth="1"/>
    <col min="2796" max="2796" width="7.1640625" style="4" customWidth="1"/>
    <col min="2797" max="2800" width="19.33203125" style="4" customWidth="1"/>
    <col min="2801" max="2801" width="7.1640625" style="4" customWidth="1"/>
    <col min="2802" max="2805" width="19.33203125" style="4" customWidth="1"/>
    <col min="2806" max="2806" width="7.1640625" style="4" customWidth="1"/>
    <col min="2807" max="2810" width="19.33203125" style="4" customWidth="1"/>
    <col min="2811" max="2811" width="7.1640625" style="4" customWidth="1"/>
    <col min="2812" max="2815" width="19.33203125" style="4" customWidth="1"/>
    <col min="2816" max="2816" width="7.1640625" style="4" customWidth="1"/>
    <col min="2817" max="2820" width="19.33203125" style="4" customWidth="1"/>
    <col min="2821" max="2821" width="7.1640625" style="4" customWidth="1"/>
    <col min="2822" max="2825" width="19.33203125" style="4" customWidth="1"/>
    <col min="2826" max="2826" width="7.1640625" style="4" customWidth="1"/>
    <col min="2827" max="2830" width="19.33203125" style="4" customWidth="1"/>
    <col min="2831" max="2831" width="7.1640625" style="4" customWidth="1"/>
    <col min="2832" max="2835" width="19.33203125" style="4" customWidth="1"/>
    <col min="2836" max="2836" width="7.1640625" style="4" customWidth="1"/>
    <col min="2837" max="2840" width="19.33203125" style="4" customWidth="1"/>
    <col min="2841" max="2841" width="7.1640625" style="4" customWidth="1"/>
    <col min="2842" max="2845" width="19.33203125" style="4" customWidth="1"/>
    <col min="2846" max="2846" width="7.1640625" style="4" customWidth="1"/>
    <col min="2847" max="2850" width="19.33203125" style="4" customWidth="1"/>
    <col min="2851" max="2851" width="7.1640625" style="4" customWidth="1"/>
    <col min="2852" max="2853" width="19.33203125" style="4" customWidth="1"/>
    <col min="2854" max="3029" width="10.83203125" style="4"/>
    <col min="3030" max="3031" width="19.33203125" style="4" customWidth="1"/>
    <col min="3032" max="3032" width="10" style="4" customWidth="1"/>
    <col min="3033" max="3033" width="8.5" style="4" customWidth="1"/>
    <col min="3034" max="3034" width="55.6640625" style="4" bestFit="1" customWidth="1"/>
    <col min="3035" max="3036" width="19.33203125" style="4" customWidth="1"/>
    <col min="3037" max="3037" width="7.1640625" style="4" customWidth="1"/>
    <col min="3038" max="3041" width="19.33203125" style="4" customWidth="1"/>
    <col min="3042" max="3042" width="7.1640625" style="4" customWidth="1"/>
    <col min="3043" max="3046" width="19.33203125" style="4" customWidth="1"/>
    <col min="3047" max="3047" width="7.1640625" style="4" customWidth="1"/>
    <col min="3048" max="3051" width="19.33203125" style="4" customWidth="1"/>
    <col min="3052" max="3052" width="7.1640625" style="4" customWidth="1"/>
    <col min="3053" max="3056" width="19.33203125" style="4" customWidth="1"/>
    <col min="3057" max="3057" width="7.1640625" style="4" customWidth="1"/>
    <col min="3058" max="3061" width="19.33203125" style="4" customWidth="1"/>
    <col min="3062" max="3062" width="7.1640625" style="4" customWidth="1"/>
    <col min="3063" max="3066" width="19.33203125" style="4" customWidth="1"/>
    <col min="3067" max="3067" width="7.1640625" style="4" customWidth="1"/>
    <col min="3068" max="3071" width="19.33203125" style="4" customWidth="1"/>
    <col min="3072" max="3072" width="7.1640625" style="4" customWidth="1"/>
    <col min="3073" max="3076" width="19.33203125" style="4" customWidth="1"/>
    <col min="3077" max="3077" width="7.1640625" style="4" customWidth="1"/>
    <col min="3078" max="3081" width="19.33203125" style="4" customWidth="1"/>
    <col min="3082" max="3082" width="7.1640625" style="4" customWidth="1"/>
    <col min="3083" max="3086" width="19.33203125" style="4" customWidth="1"/>
    <col min="3087" max="3087" width="7.1640625" style="4" customWidth="1"/>
    <col min="3088" max="3091" width="19.33203125" style="4" customWidth="1"/>
    <col min="3092" max="3092" width="7.1640625" style="4" customWidth="1"/>
    <col min="3093" max="3096" width="19.33203125" style="4" customWidth="1"/>
    <col min="3097" max="3097" width="7.1640625" style="4" customWidth="1"/>
    <col min="3098" max="3101" width="19.33203125" style="4" customWidth="1"/>
    <col min="3102" max="3102" width="7.1640625" style="4" customWidth="1"/>
    <col min="3103" max="3106" width="19.33203125" style="4" customWidth="1"/>
    <col min="3107" max="3107" width="7.1640625" style="4" customWidth="1"/>
    <col min="3108" max="3109" width="19.33203125" style="4" customWidth="1"/>
    <col min="3110" max="3285" width="10.83203125" style="4"/>
    <col min="3286" max="3287" width="19.33203125" style="4" customWidth="1"/>
    <col min="3288" max="3288" width="10" style="4" customWidth="1"/>
    <col min="3289" max="3289" width="8.5" style="4" customWidth="1"/>
    <col min="3290" max="3290" width="55.6640625" style="4" bestFit="1" customWidth="1"/>
    <col min="3291" max="3292" width="19.33203125" style="4" customWidth="1"/>
    <col min="3293" max="3293" width="7.1640625" style="4" customWidth="1"/>
    <col min="3294" max="3297" width="19.33203125" style="4" customWidth="1"/>
    <col min="3298" max="3298" width="7.1640625" style="4" customWidth="1"/>
    <col min="3299" max="3302" width="19.33203125" style="4" customWidth="1"/>
    <col min="3303" max="3303" width="7.1640625" style="4" customWidth="1"/>
    <col min="3304" max="3307" width="19.33203125" style="4" customWidth="1"/>
    <col min="3308" max="3308" width="7.1640625" style="4" customWidth="1"/>
    <col min="3309" max="3312" width="19.33203125" style="4" customWidth="1"/>
    <col min="3313" max="3313" width="7.1640625" style="4" customWidth="1"/>
    <col min="3314" max="3317" width="19.33203125" style="4" customWidth="1"/>
    <col min="3318" max="3318" width="7.1640625" style="4" customWidth="1"/>
    <col min="3319" max="3322" width="19.33203125" style="4" customWidth="1"/>
    <col min="3323" max="3323" width="7.1640625" style="4" customWidth="1"/>
    <col min="3324" max="3327" width="19.33203125" style="4" customWidth="1"/>
    <col min="3328" max="3328" width="7.1640625" style="4" customWidth="1"/>
    <col min="3329" max="3332" width="19.33203125" style="4" customWidth="1"/>
    <col min="3333" max="3333" width="7.1640625" style="4" customWidth="1"/>
    <col min="3334" max="3337" width="19.33203125" style="4" customWidth="1"/>
    <col min="3338" max="3338" width="7.1640625" style="4" customWidth="1"/>
    <col min="3339" max="3342" width="19.33203125" style="4" customWidth="1"/>
    <col min="3343" max="3343" width="7.1640625" style="4" customWidth="1"/>
    <col min="3344" max="3347" width="19.33203125" style="4" customWidth="1"/>
    <col min="3348" max="3348" width="7.1640625" style="4" customWidth="1"/>
    <col min="3349" max="3352" width="19.33203125" style="4" customWidth="1"/>
    <col min="3353" max="3353" width="7.1640625" style="4" customWidth="1"/>
    <col min="3354" max="3357" width="19.33203125" style="4" customWidth="1"/>
    <col min="3358" max="3358" width="7.1640625" style="4" customWidth="1"/>
    <col min="3359" max="3362" width="19.33203125" style="4" customWidth="1"/>
    <col min="3363" max="3363" width="7.1640625" style="4" customWidth="1"/>
    <col min="3364" max="3365" width="19.33203125" style="4" customWidth="1"/>
    <col min="3366" max="3541" width="10.83203125" style="4"/>
    <col min="3542" max="3543" width="19.33203125" style="4" customWidth="1"/>
    <col min="3544" max="3544" width="10" style="4" customWidth="1"/>
    <col min="3545" max="3545" width="8.5" style="4" customWidth="1"/>
    <col min="3546" max="3546" width="55.6640625" style="4" bestFit="1" customWidth="1"/>
    <col min="3547" max="3548" width="19.33203125" style="4" customWidth="1"/>
    <col min="3549" max="3549" width="7.1640625" style="4" customWidth="1"/>
    <col min="3550" max="3553" width="19.33203125" style="4" customWidth="1"/>
    <col min="3554" max="3554" width="7.1640625" style="4" customWidth="1"/>
    <col min="3555" max="3558" width="19.33203125" style="4" customWidth="1"/>
    <col min="3559" max="3559" width="7.1640625" style="4" customWidth="1"/>
    <col min="3560" max="3563" width="19.33203125" style="4" customWidth="1"/>
    <col min="3564" max="3564" width="7.1640625" style="4" customWidth="1"/>
    <col min="3565" max="3568" width="19.33203125" style="4" customWidth="1"/>
    <col min="3569" max="3569" width="7.1640625" style="4" customWidth="1"/>
    <col min="3570" max="3573" width="19.33203125" style="4" customWidth="1"/>
    <col min="3574" max="3574" width="7.1640625" style="4" customWidth="1"/>
    <col min="3575" max="3578" width="19.33203125" style="4" customWidth="1"/>
    <col min="3579" max="3579" width="7.1640625" style="4" customWidth="1"/>
    <col min="3580" max="3583" width="19.33203125" style="4" customWidth="1"/>
    <col min="3584" max="3584" width="7.1640625" style="4" customWidth="1"/>
    <col min="3585" max="3588" width="19.33203125" style="4" customWidth="1"/>
    <col min="3589" max="3589" width="7.1640625" style="4" customWidth="1"/>
    <col min="3590" max="3593" width="19.33203125" style="4" customWidth="1"/>
    <col min="3594" max="3594" width="7.1640625" style="4" customWidth="1"/>
    <col min="3595" max="3598" width="19.33203125" style="4" customWidth="1"/>
    <col min="3599" max="3599" width="7.1640625" style="4" customWidth="1"/>
    <col min="3600" max="3603" width="19.33203125" style="4" customWidth="1"/>
    <col min="3604" max="3604" width="7.1640625" style="4" customWidth="1"/>
    <col min="3605" max="3608" width="19.33203125" style="4" customWidth="1"/>
    <col min="3609" max="3609" width="7.1640625" style="4" customWidth="1"/>
    <col min="3610" max="3613" width="19.33203125" style="4" customWidth="1"/>
    <col min="3614" max="3614" width="7.1640625" style="4" customWidth="1"/>
    <col min="3615" max="3618" width="19.33203125" style="4" customWidth="1"/>
    <col min="3619" max="3619" width="7.1640625" style="4" customWidth="1"/>
    <col min="3620" max="3621" width="19.33203125" style="4" customWidth="1"/>
    <col min="3622" max="3797" width="10.83203125" style="4"/>
    <col min="3798" max="3799" width="19.33203125" style="4" customWidth="1"/>
    <col min="3800" max="3800" width="10" style="4" customWidth="1"/>
    <col min="3801" max="3801" width="8.5" style="4" customWidth="1"/>
    <col min="3802" max="3802" width="55.6640625" style="4" bestFit="1" customWidth="1"/>
    <col min="3803" max="3804" width="19.33203125" style="4" customWidth="1"/>
    <col min="3805" max="3805" width="7.1640625" style="4" customWidth="1"/>
    <col min="3806" max="3809" width="19.33203125" style="4" customWidth="1"/>
    <col min="3810" max="3810" width="7.1640625" style="4" customWidth="1"/>
    <col min="3811" max="3814" width="19.33203125" style="4" customWidth="1"/>
    <col min="3815" max="3815" width="7.1640625" style="4" customWidth="1"/>
    <col min="3816" max="3819" width="19.33203125" style="4" customWidth="1"/>
    <col min="3820" max="3820" width="7.1640625" style="4" customWidth="1"/>
    <col min="3821" max="3824" width="19.33203125" style="4" customWidth="1"/>
    <col min="3825" max="3825" width="7.1640625" style="4" customWidth="1"/>
    <col min="3826" max="3829" width="19.33203125" style="4" customWidth="1"/>
    <col min="3830" max="3830" width="7.1640625" style="4" customWidth="1"/>
    <col min="3831" max="3834" width="19.33203125" style="4" customWidth="1"/>
    <col min="3835" max="3835" width="7.1640625" style="4" customWidth="1"/>
    <col min="3836" max="3839" width="19.33203125" style="4" customWidth="1"/>
    <col min="3840" max="3840" width="7.1640625" style="4" customWidth="1"/>
    <col min="3841" max="3844" width="19.33203125" style="4" customWidth="1"/>
    <col min="3845" max="3845" width="7.1640625" style="4" customWidth="1"/>
    <col min="3846" max="3849" width="19.33203125" style="4" customWidth="1"/>
    <col min="3850" max="3850" width="7.1640625" style="4" customWidth="1"/>
    <col min="3851" max="3854" width="19.33203125" style="4" customWidth="1"/>
    <col min="3855" max="3855" width="7.1640625" style="4" customWidth="1"/>
    <col min="3856" max="3859" width="19.33203125" style="4" customWidth="1"/>
    <col min="3860" max="3860" width="7.1640625" style="4" customWidth="1"/>
    <col min="3861" max="3864" width="19.33203125" style="4" customWidth="1"/>
    <col min="3865" max="3865" width="7.1640625" style="4" customWidth="1"/>
    <col min="3866" max="3869" width="19.33203125" style="4" customWidth="1"/>
    <col min="3870" max="3870" width="7.1640625" style="4" customWidth="1"/>
    <col min="3871" max="3874" width="19.33203125" style="4" customWidth="1"/>
    <col min="3875" max="3875" width="7.1640625" style="4" customWidth="1"/>
    <col min="3876" max="3877" width="19.33203125" style="4" customWidth="1"/>
    <col min="3878" max="4053" width="10.83203125" style="4"/>
    <col min="4054" max="4055" width="19.33203125" style="4" customWidth="1"/>
    <col min="4056" max="4056" width="10" style="4" customWidth="1"/>
    <col min="4057" max="4057" width="8.5" style="4" customWidth="1"/>
    <col min="4058" max="4058" width="55.6640625" style="4" bestFit="1" customWidth="1"/>
    <col min="4059" max="4060" width="19.33203125" style="4" customWidth="1"/>
    <col min="4061" max="4061" width="7.1640625" style="4" customWidth="1"/>
    <col min="4062" max="4065" width="19.33203125" style="4" customWidth="1"/>
    <col min="4066" max="4066" width="7.1640625" style="4" customWidth="1"/>
    <col min="4067" max="4070" width="19.33203125" style="4" customWidth="1"/>
    <col min="4071" max="4071" width="7.1640625" style="4" customWidth="1"/>
    <col min="4072" max="4075" width="19.33203125" style="4" customWidth="1"/>
    <col min="4076" max="4076" width="7.1640625" style="4" customWidth="1"/>
    <col min="4077" max="4080" width="19.33203125" style="4" customWidth="1"/>
    <col min="4081" max="4081" width="7.1640625" style="4" customWidth="1"/>
    <col min="4082" max="4085" width="19.33203125" style="4" customWidth="1"/>
    <col min="4086" max="4086" width="7.1640625" style="4" customWidth="1"/>
    <col min="4087" max="4090" width="19.33203125" style="4" customWidth="1"/>
    <col min="4091" max="4091" width="7.1640625" style="4" customWidth="1"/>
    <col min="4092" max="4095" width="19.33203125" style="4" customWidth="1"/>
    <col min="4096" max="4096" width="7.1640625" style="4" customWidth="1"/>
    <col min="4097" max="4100" width="19.33203125" style="4" customWidth="1"/>
    <col min="4101" max="4101" width="7.1640625" style="4" customWidth="1"/>
    <col min="4102" max="4105" width="19.33203125" style="4" customWidth="1"/>
    <col min="4106" max="4106" width="7.1640625" style="4" customWidth="1"/>
    <col min="4107" max="4110" width="19.33203125" style="4" customWidth="1"/>
    <col min="4111" max="4111" width="7.1640625" style="4" customWidth="1"/>
    <col min="4112" max="4115" width="19.33203125" style="4" customWidth="1"/>
    <col min="4116" max="4116" width="7.1640625" style="4" customWidth="1"/>
    <col min="4117" max="4120" width="19.33203125" style="4" customWidth="1"/>
    <col min="4121" max="4121" width="7.1640625" style="4" customWidth="1"/>
    <col min="4122" max="4125" width="19.33203125" style="4" customWidth="1"/>
    <col min="4126" max="4126" width="7.1640625" style="4" customWidth="1"/>
    <col min="4127" max="4130" width="19.33203125" style="4" customWidth="1"/>
    <col min="4131" max="4131" width="7.1640625" style="4" customWidth="1"/>
    <col min="4132" max="4133" width="19.33203125" style="4" customWidth="1"/>
    <col min="4134" max="4309" width="10.83203125" style="4"/>
    <col min="4310" max="4311" width="19.33203125" style="4" customWidth="1"/>
    <col min="4312" max="4312" width="10" style="4" customWidth="1"/>
    <col min="4313" max="4313" width="8.5" style="4" customWidth="1"/>
    <col min="4314" max="4314" width="55.6640625" style="4" bestFit="1" customWidth="1"/>
    <col min="4315" max="4316" width="19.33203125" style="4" customWidth="1"/>
    <col min="4317" max="4317" width="7.1640625" style="4" customWidth="1"/>
    <col min="4318" max="4321" width="19.33203125" style="4" customWidth="1"/>
    <col min="4322" max="4322" width="7.1640625" style="4" customWidth="1"/>
    <col min="4323" max="4326" width="19.33203125" style="4" customWidth="1"/>
    <col min="4327" max="4327" width="7.1640625" style="4" customWidth="1"/>
    <col min="4328" max="4331" width="19.33203125" style="4" customWidth="1"/>
    <col min="4332" max="4332" width="7.1640625" style="4" customWidth="1"/>
    <col min="4333" max="4336" width="19.33203125" style="4" customWidth="1"/>
    <col min="4337" max="4337" width="7.1640625" style="4" customWidth="1"/>
    <col min="4338" max="4341" width="19.33203125" style="4" customWidth="1"/>
    <col min="4342" max="4342" width="7.1640625" style="4" customWidth="1"/>
    <col min="4343" max="4346" width="19.33203125" style="4" customWidth="1"/>
    <col min="4347" max="4347" width="7.1640625" style="4" customWidth="1"/>
    <col min="4348" max="4351" width="19.33203125" style="4" customWidth="1"/>
    <col min="4352" max="4352" width="7.1640625" style="4" customWidth="1"/>
    <col min="4353" max="4356" width="19.33203125" style="4" customWidth="1"/>
    <col min="4357" max="4357" width="7.1640625" style="4" customWidth="1"/>
    <col min="4358" max="4361" width="19.33203125" style="4" customWidth="1"/>
    <col min="4362" max="4362" width="7.1640625" style="4" customWidth="1"/>
    <col min="4363" max="4366" width="19.33203125" style="4" customWidth="1"/>
    <col min="4367" max="4367" width="7.1640625" style="4" customWidth="1"/>
    <col min="4368" max="4371" width="19.33203125" style="4" customWidth="1"/>
    <col min="4372" max="4372" width="7.1640625" style="4" customWidth="1"/>
    <col min="4373" max="4376" width="19.33203125" style="4" customWidth="1"/>
    <col min="4377" max="4377" width="7.1640625" style="4" customWidth="1"/>
    <col min="4378" max="4381" width="19.33203125" style="4" customWidth="1"/>
    <col min="4382" max="4382" width="7.1640625" style="4" customWidth="1"/>
    <col min="4383" max="4386" width="19.33203125" style="4" customWidth="1"/>
    <col min="4387" max="4387" width="7.1640625" style="4" customWidth="1"/>
    <col min="4388" max="4389" width="19.33203125" style="4" customWidth="1"/>
    <col min="4390" max="4565" width="10.83203125" style="4"/>
    <col min="4566" max="4567" width="19.33203125" style="4" customWidth="1"/>
    <col min="4568" max="4568" width="10" style="4" customWidth="1"/>
    <col min="4569" max="4569" width="8.5" style="4" customWidth="1"/>
    <col min="4570" max="4570" width="55.6640625" style="4" bestFit="1" customWidth="1"/>
    <col min="4571" max="4572" width="19.33203125" style="4" customWidth="1"/>
    <col min="4573" max="4573" width="7.1640625" style="4" customWidth="1"/>
    <col min="4574" max="4577" width="19.33203125" style="4" customWidth="1"/>
    <col min="4578" max="4578" width="7.1640625" style="4" customWidth="1"/>
    <col min="4579" max="4582" width="19.33203125" style="4" customWidth="1"/>
    <col min="4583" max="4583" width="7.1640625" style="4" customWidth="1"/>
    <col min="4584" max="4587" width="19.33203125" style="4" customWidth="1"/>
    <col min="4588" max="4588" width="7.1640625" style="4" customWidth="1"/>
    <col min="4589" max="4592" width="19.33203125" style="4" customWidth="1"/>
    <col min="4593" max="4593" width="7.1640625" style="4" customWidth="1"/>
    <col min="4594" max="4597" width="19.33203125" style="4" customWidth="1"/>
    <col min="4598" max="4598" width="7.1640625" style="4" customWidth="1"/>
    <col min="4599" max="4602" width="19.33203125" style="4" customWidth="1"/>
    <col min="4603" max="4603" width="7.1640625" style="4" customWidth="1"/>
    <col min="4604" max="4607" width="19.33203125" style="4" customWidth="1"/>
    <col min="4608" max="4608" width="7.1640625" style="4" customWidth="1"/>
    <col min="4609" max="4612" width="19.33203125" style="4" customWidth="1"/>
    <col min="4613" max="4613" width="7.1640625" style="4" customWidth="1"/>
    <col min="4614" max="4617" width="19.33203125" style="4" customWidth="1"/>
    <col min="4618" max="4618" width="7.1640625" style="4" customWidth="1"/>
    <col min="4619" max="4622" width="19.33203125" style="4" customWidth="1"/>
    <col min="4623" max="4623" width="7.1640625" style="4" customWidth="1"/>
    <col min="4624" max="4627" width="19.33203125" style="4" customWidth="1"/>
    <col min="4628" max="4628" width="7.1640625" style="4" customWidth="1"/>
    <col min="4629" max="4632" width="19.33203125" style="4" customWidth="1"/>
    <col min="4633" max="4633" width="7.1640625" style="4" customWidth="1"/>
    <col min="4634" max="4637" width="19.33203125" style="4" customWidth="1"/>
    <col min="4638" max="4638" width="7.1640625" style="4" customWidth="1"/>
    <col min="4639" max="4642" width="19.33203125" style="4" customWidth="1"/>
    <col min="4643" max="4643" width="7.1640625" style="4" customWidth="1"/>
    <col min="4644" max="4645" width="19.33203125" style="4" customWidth="1"/>
    <col min="4646" max="4821" width="10.83203125" style="4"/>
    <col min="4822" max="4823" width="19.33203125" style="4" customWidth="1"/>
    <col min="4824" max="4824" width="10" style="4" customWidth="1"/>
    <col min="4825" max="4825" width="8.5" style="4" customWidth="1"/>
    <col min="4826" max="4826" width="55.6640625" style="4" bestFit="1" customWidth="1"/>
    <col min="4827" max="4828" width="19.33203125" style="4" customWidth="1"/>
    <col min="4829" max="4829" width="7.1640625" style="4" customWidth="1"/>
    <col min="4830" max="4833" width="19.33203125" style="4" customWidth="1"/>
    <col min="4834" max="4834" width="7.1640625" style="4" customWidth="1"/>
    <col min="4835" max="4838" width="19.33203125" style="4" customWidth="1"/>
    <col min="4839" max="4839" width="7.1640625" style="4" customWidth="1"/>
    <col min="4840" max="4843" width="19.33203125" style="4" customWidth="1"/>
    <col min="4844" max="4844" width="7.1640625" style="4" customWidth="1"/>
    <col min="4845" max="4848" width="19.33203125" style="4" customWidth="1"/>
    <col min="4849" max="4849" width="7.1640625" style="4" customWidth="1"/>
    <col min="4850" max="4853" width="19.33203125" style="4" customWidth="1"/>
    <col min="4854" max="4854" width="7.1640625" style="4" customWidth="1"/>
    <col min="4855" max="4858" width="19.33203125" style="4" customWidth="1"/>
    <col min="4859" max="4859" width="7.1640625" style="4" customWidth="1"/>
    <col min="4860" max="4863" width="19.33203125" style="4" customWidth="1"/>
    <col min="4864" max="4864" width="7.1640625" style="4" customWidth="1"/>
    <col min="4865" max="4868" width="19.33203125" style="4" customWidth="1"/>
    <col min="4869" max="4869" width="7.1640625" style="4" customWidth="1"/>
    <col min="4870" max="4873" width="19.33203125" style="4" customWidth="1"/>
    <col min="4874" max="4874" width="7.1640625" style="4" customWidth="1"/>
    <col min="4875" max="4878" width="19.33203125" style="4" customWidth="1"/>
    <col min="4879" max="4879" width="7.1640625" style="4" customWidth="1"/>
    <col min="4880" max="4883" width="19.33203125" style="4" customWidth="1"/>
    <col min="4884" max="4884" width="7.1640625" style="4" customWidth="1"/>
    <col min="4885" max="4888" width="19.33203125" style="4" customWidth="1"/>
    <col min="4889" max="4889" width="7.1640625" style="4" customWidth="1"/>
    <col min="4890" max="4893" width="19.33203125" style="4" customWidth="1"/>
    <col min="4894" max="4894" width="7.1640625" style="4" customWidth="1"/>
    <col min="4895" max="4898" width="19.33203125" style="4" customWidth="1"/>
    <col min="4899" max="4899" width="7.1640625" style="4" customWidth="1"/>
    <col min="4900" max="4901" width="19.33203125" style="4" customWidth="1"/>
    <col min="4902" max="5077" width="10.83203125" style="4"/>
    <col min="5078" max="5079" width="19.33203125" style="4" customWidth="1"/>
    <col min="5080" max="5080" width="10" style="4" customWidth="1"/>
    <col min="5081" max="5081" width="8.5" style="4" customWidth="1"/>
    <col min="5082" max="5082" width="55.6640625" style="4" bestFit="1" customWidth="1"/>
    <col min="5083" max="5084" width="19.33203125" style="4" customWidth="1"/>
    <col min="5085" max="5085" width="7.1640625" style="4" customWidth="1"/>
    <col min="5086" max="5089" width="19.33203125" style="4" customWidth="1"/>
    <col min="5090" max="5090" width="7.1640625" style="4" customWidth="1"/>
    <col min="5091" max="5094" width="19.33203125" style="4" customWidth="1"/>
    <col min="5095" max="5095" width="7.1640625" style="4" customWidth="1"/>
    <col min="5096" max="5099" width="19.33203125" style="4" customWidth="1"/>
    <col min="5100" max="5100" width="7.1640625" style="4" customWidth="1"/>
    <col min="5101" max="5104" width="19.33203125" style="4" customWidth="1"/>
    <col min="5105" max="5105" width="7.1640625" style="4" customWidth="1"/>
    <col min="5106" max="5109" width="19.33203125" style="4" customWidth="1"/>
    <col min="5110" max="5110" width="7.1640625" style="4" customWidth="1"/>
    <col min="5111" max="5114" width="19.33203125" style="4" customWidth="1"/>
    <col min="5115" max="5115" width="7.1640625" style="4" customWidth="1"/>
    <col min="5116" max="5119" width="19.33203125" style="4" customWidth="1"/>
    <col min="5120" max="5120" width="7.1640625" style="4" customWidth="1"/>
    <col min="5121" max="5124" width="19.33203125" style="4" customWidth="1"/>
    <col min="5125" max="5125" width="7.1640625" style="4" customWidth="1"/>
    <col min="5126" max="5129" width="19.33203125" style="4" customWidth="1"/>
    <col min="5130" max="5130" width="7.1640625" style="4" customWidth="1"/>
    <col min="5131" max="5134" width="19.33203125" style="4" customWidth="1"/>
    <col min="5135" max="5135" width="7.1640625" style="4" customWidth="1"/>
    <col min="5136" max="5139" width="19.33203125" style="4" customWidth="1"/>
    <col min="5140" max="5140" width="7.1640625" style="4" customWidth="1"/>
    <col min="5141" max="5144" width="19.33203125" style="4" customWidth="1"/>
    <col min="5145" max="5145" width="7.1640625" style="4" customWidth="1"/>
    <col min="5146" max="5149" width="19.33203125" style="4" customWidth="1"/>
    <col min="5150" max="5150" width="7.1640625" style="4" customWidth="1"/>
    <col min="5151" max="5154" width="19.33203125" style="4" customWidth="1"/>
    <col min="5155" max="5155" width="7.1640625" style="4" customWidth="1"/>
    <col min="5156" max="5157" width="19.33203125" style="4" customWidth="1"/>
    <col min="5158" max="5333" width="10.83203125" style="4"/>
    <col min="5334" max="5335" width="19.33203125" style="4" customWidth="1"/>
    <col min="5336" max="5336" width="10" style="4" customWidth="1"/>
    <col min="5337" max="5337" width="8.5" style="4" customWidth="1"/>
    <col min="5338" max="5338" width="55.6640625" style="4" bestFit="1" customWidth="1"/>
    <col min="5339" max="5340" width="19.33203125" style="4" customWidth="1"/>
    <col min="5341" max="5341" width="7.1640625" style="4" customWidth="1"/>
    <col min="5342" max="5345" width="19.33203125" style="4" customWidth="1"/>
    <col min="5346" max="5346" width="7.1640625" style="4" customWidth="1"/>
    <col min="5347" max="5350" width="19.33203125" style="4" customWidth="1"/>
    <col min="5351" max="5351" width="7.1640625" style="4" customWidth="1"/>
    <col min="5352" max="5355" width="19.33203125" style="4" customWidth="1"/>
    <col min="5356" max="5356" width="7.1640625" style="4" customWidth="1"/>
    <col min="5357" max="5360" width="19.33203125" style="4" customWidth="1"/>
    <col min="5361" max="5361" width="7.1640625" style="4" customWidth="1"/>
    <col min="5362" max="5365" width="19.33203125" style="4" customWidth="1"/>
    <col min="5366" max="5366" width="7.1640625" style="4" customWidth="1"/>
    <col min="5367" max="5370" width="19.33203125" style="4" customWidth="1"/>
    <col min="5371" max="5371" width="7.1640625" style="4" customWidth="1"/>
    <col min="5372" max="5375" width="19.33203125" style="4" customWidth="1"/>
    <col min="5376" max="5376" width="7.1640625" style="4" customWidth="1"/>
    <col min="5377" max="5380" width="19.33203125" style="4" customWidth="1"/>
    <col min="5381" max="5381" width="7.1640625" style="4" customWidth="1"/>
    <col min="5382" max="5385" width="19.33203125" style="4" customWidth="1"/>
    <col min="5386" max="5386" width="7.1640625" style="4" customWidth="1"/>
    <col min="5387" max="5390" width="19.33203125" style="4" customWidth="1"/>
    <col min="5391" max="5391" width="7.1640625" style="4" customWidth="1"/>
    <col min="5392" max="5395" width="19.33203125" style="4" customWidth="1"/>
    <col min="5396" max="5396" width="7.1640625" style="4" customWidth="1"/>
    <col min="5397" max="5400" width="19.33203125" style="4" customWidth="1"/>
    <col min="5401" max="5401" width="7.1640625" style="4" customWidth="1"/>
    <col min="5402" max="5405" width="19.33203125" style="4" customWidth="1"/>
    <col min="5406" max="5406" width="7.1640625" style="4" customWidth="1"/>
    <col min="5407" max="5410" width="19.33203125" style="4" customWidth="1"/>
    <col min="5411" max="5411" width="7.1640625" style="4" customWidth="1"/>
    <col min="5412" max="5413" width="19.33203125" style="4" customWidth="1"/>
    <col min="5414" max="5589" width="10.83203125" style="4"/>
    <col min="5590" max="5591" width="19.33203125" style="4" customWidth="1"/>
    <col min="5592" max="5592" width="10" style="4" customWidth="1"/>
    <col min="5593" max="5593" width="8.5" style="4" customWidth="1"/>
    <col min="5594" max="5594" width="55.6640625" style="4" bestFit="1" customWidth="1"/>
    <col min="5595" max="5596" width="19.33203125" style="4" customWidth="1"/>
    <col min="5597" max="5597" width="7.1640625" style="4" customWidth="1"/>
    <col min="5598" max="5601" width="19.33203125" style="4" customWidth="1"/>
    <col min="5602" max="5602" width="7.1640625" style="4" customWidth="1"/>
    <col min="5603" max="5606" width="19.33203125" style="4" customWidth="1"/>
    <col min="5607" max="5607" width="7.1640625" style="4" customWidth="1"/>
    <col min="5608" max="5611" width="19.33203125" style="4" customWidth="1"/>
    <col min="5612" max="5612" width="7.1640625" style="4" customWidth="1"/>
    <col min="5613" max="5616" width="19.33203125" style="4" customWidth="1"/>
    <col min="5617" max="5617" width="7.1640625" style="4" customWidth="1"/>
    <col min="5618" max="5621" width="19.33203125" style="4" customWidth="1"/>
    <col min="5622" max="5622" width="7.1640625" style="4" customWidth="1"/>
    <col min="5623" max="5626" width="19.33203125" style="4" customWidth="1"/>
    <col min="5627" max="5627" width="7.1640625" style="4" customWidth="1"/>
    <col min="5628" max="5631" width="19.33203125" style="4" customWidth="1"/>
    <col min="5632" max="5632" width="7.1640625" style="4" customWidth="1"/>
    <col min="5633" max="5636" width="19.33203125" style="4" customWidth="1"/>
    <col min="5637" max="5637" width="7.1640625" style="4" customWidth="1"/>
    <col min="5638" max="5641" width="19.33203125" style="4" customWidth="1"/>
    <col min="5642" max="5642" width="7.1640625" style="4" customWidth="1"/>
    <col min="5643" max="5646" width="19.33203125" style="4" customWidth="1"/>
    <col min="5647" max="5647" width="7.1640625" style="4" customWidth="1"/>
    <col min="5648" max="5651" width="19.33203125" style="4" customWidth="1"/>
    <col min="5652" max="5652" width="7.1640625" style="4" customWidth="1"/>
    <col min="5653" max="5656" width="19.33203125" style="4" customWidth="1"/>
    <col min="5657" max="5657" width="7.1640625" style="4" customWidth="1"/>
    <col min="5658" max="5661" width="19.33203125" style="4" customWidth="1"/>
    <col min="5662" max="5662" width="7.1640625" style="4" customWidth="1"/>
    <col min="5663" max="5666" width="19.33203125" style="4" customWidth="1"/>
    <col min="5667" max="5667" width="7.1640625" style="4" customWidth="1"/>
    <col min="5668" max="5669" width="19.33203125" style="4" customWidth="1"/>
    <col min="5670" max="5845" width="10.83203125" style="4"/>
    <col min="5846" max="5847" width="19.33203125" style="4" customWidth="1"/>
    <col min="5848" max="5848" width="10" style="4" customWidth="1"/>
    <col min="5849" max="5849" width="8.5" style="4" customWidth="1"/>
    <col min="5850" max="5850" width="55.6640625" style="4" bestFit="1" customWidth="1"/>
    <col min="5851" max="5852" width="19.33203125" style="4" customWidth="1"/>
    <col min="5853" max="5853" width="7.1640625" style="4" customWidth="1"/>
    <col min="5854" max="5857" width="19.33203125" style="4" customWidth="1"/>
    <col min="5858" max="5858" width="7.1640625" style="4" customWidth="1"/>
    <col min="5859" max="5862" width="19.33203125" style="4" customWidth="1"/>
    <col min="5863" max="5863" width="7.1640625" style="4" customWidth="1"/>
    <col min="5864" max="5867" width="19.33203125" style="4" customWidth="1"/>
    <col min="5868" max="5868" width="7.1640625" style="4" customWidth="1"/>
    <col min="5869" max="5872" width="19.33203125" style="4" customWidth="1"/>
    <col min="5873" max="5873" width="7.1640625" style="4" customWidth="1"/>
    <col min="5874" max="5877" width="19.33203125" style="4" customWidth="1"/>
    <col min="5878" max="5878" width="7.1640625" style="4" customWidth="1"/>
    <col min="5879" max="5882" width="19.33203125" style="4" customWidth="1"/>
    <col min="5883" max="5883" width="7.1640625" style="4" customWidth="1"/>
    <col min="5884" max="5887" width="19.33203125" style="4" customWidth="1"/>
    <col min="5888" max="5888" width="7.1640625" style="4" customWidth="1"/>
    <col min="5889" max="5892" width="19.33203125" style="4" customWidth="1"/>
    <col min="5893" max="5893" width="7.1640625" style="4" customWidth="1"/>
    <col min="5894" max="5897" width="19.33203125" style="4" customWidth="1"/>
    <col min="5898" max="5898" width="7.1640625" style="4" customWidth="1"/>
    <col min="5899" max="5902" width="19.33203125" style="4" customWidth="1"/>
    <col min="5903" max="5903" width="7.1640625" style="4" customWidth="1"/>
    <col min="5904" max="5907" width="19.33203125" style="4" customWidth="1"/>
    <col min="5908" max="5908" width="7.1640625" style="4" customWidth="1"/>
    <col min="5909" max="5912" width="19.33203125" style="4" customWidth="1"/>
    <col min="5913" max="5913" width="7.1640625" style="4" customWidth="1"/>
    <col min="5914" max="5917" width="19.33203125" style="4" customWidth="1"/>
    <col min="5918" max="5918" width="7.1640625" style="4" customWidth="1"/>
    <col min="5919" max="5922" width="19.33203125" style="4" customWidth="1"/>
    <col min="5923" max="5923" width="7.1640625" style="4" customWidth="1"/>
    <col min="5924" max="5925" width="19.33203125" style="4" customWidth="1"/>
    <col min="5926" max="6101" width="10.83203125" style="4"/>
    <col min="6102" max="6103" width="19.33203125" style="4" customWidth="1"/>
    <col min="6104" max="6104" width="10" style="4" customWidth="1"/>
    <col min="6105" max="6105" width="8.5" style="4" customWidth="1"/>
    <col min="6106" max="6106" width="55.6640625" style="4" bestFit="1" customWidth="1"/>
    <col min="6107" max="6108" width="19.33203125" style="4" customWidth="1"/>
    <col min="6109" max="6109" width="7.1640625" style="4" customWidth="1"/>
    <col min="6110" max="6113" width="19.33203125" style="4" customWidth="1"/>
    <col min="6114" max="6114" width="7.1640625" style="4" customWidth="1"/>
    <col min="6115" max="6118" width="19.33203125" style="4" customWidth="1"/>
    <col min="6119" max="6119" width="7.1640625" style="4" customWidth="1"/>
    <col min="6120" max="6123" width="19.33203125" style="4" customWidth="1"/>
    <col min="6124" max="6124" width="7.1640625" style="4" customWidth="1"/>
    <col min="6125" max="6128" width="19.33203125" style="4" customWidth="1"/>
    <col min="6129" max="6129" width="7.1640625" style="4" customWidth="1"/>
    <col min="6130" max="6133" width="19.33203125" style="4" customWidth="1"/>
    <col min="6134" max="6134" width="7.1640625" style="4" customWidth="1"/>
    <col min="6135" max="6138" width="19.33203125" style="4" customWidth="1"/>
    <col min="6139" max="6139" width="7.1640625" style="4" customWidth="1"/>
    <col min="6140" max="6143" width="19.33203125" style="4" customWidth="1"/>
    <col min="6144" max="6144" width="7.1640625" style="4" customWidth="1"/>
    <col min="6145" max="6148" width="19.33203125" style="4" customWidth="1"/>
    <col min="6149" max="6149" width="7.1640625" style="4" customWidth="1"/>
    <col min="6150" max="6153" width="19.33203125" style="4" customWidth="1"/>
    <col min="6154" max="6154" width="7.1640625" style="4" customWidth="1"/>
    <col min="6155" max="6158" width="19.33203125" style="4" customWidth="1"/>
    <col min="6159" max="6159" width="7.1640625" style="4" customWidth="1"/>
    <col min="6160" max="6163" width="19.33203125" style="4" customWidth="1"/>
    <col min="6164" max="6164" width="7.1640625" style="4" customWidth="1"/>
    <col min="6165" max="6168" width="19.33203125" style="4" customWidth="1"/>
    <col min="6169" max="6169" width="7.1640625" style="4" customWidth="1"/>
    <col min="6170" max="6173" width="19.33203125" style="4" customWidth="1"/>
    <col min="6174" max="6174" width="7.1640625" style="4" customWidth="1"/>
    <col min="6175" max="6178" width="19.33203125" style="4" customWidth="1"/>
    <col min="6179" max="6179" width="7.1640625" style="4" customWidth="1"/>
    <col min="6180" max="6181" width="19.33203125" style="4" customWidth="1"/>
    <col min="6182" max="6357" width="10.83203125" style="4"/>
    <col min="6358" max="6359" width="19.33203125" style="4" customWidth="1"/>
    <col min="6360" max="6360" width="10" style="4" customWidth="1"/>
    <col min="6361" max="6361" width="8.5" style="4" customWidth="1"/>
    <col min="6362" max="6362" width="55.6640625" style="4" bestFit="1" customWidth="1"/>
    <col min="6363" max="6364" width="19.33203125" style="4" customWidth="1"/>
    <col min="6365" max="6365" width="7.1640625" style="4" customWidth="1"/>
    <col min="6366" max="6369" width="19.33203125" style="4" customWidth="1"/>
    <col min="6370" max="6370" width="7.1640625" style="4" customWidth="1"/>
    <col min="6371" max="6374" width="19.33203125" style="4" customWidth="1"/>
    <col min="6375" max="6375" width="7.1640625" style="4" customWidth="1"/>
    <col min="6376" max="6379" width="19.33203125" style="4" customWidth="1"/>
    <col min="6380" max="6380" width="7.1640625" style="4" customWidth="1"/>
    <col min="6381" max="6384" width="19.33203125" style="4" customWidth="1"/>
    <col min="6385" max="6385" width="7.1640625" style="4" customWidth="1"/>
    <col min="6386" max="6389" width="19.33203125" style="4" customWidth="1"/>
    <col min="6390" max="6390" width="7.1640625" style="4" customWidth="1"/>
    <col min="6391" max="6394" width="19.33203125" style="4" customWidth="1"/>
    <col min="6395" max="6395" width="7.1640625" style="4" customWidth="1"/>
    <col min="6396" max="6399" width="19.33203125" style="4" customWidth="1"/>
    <col min="6400" max="6400" width="7.1640625" style="4" customWidth="1"/>
    <col min="6401" max="6404" width="19.33203125" style="4" customWidth="1"/>
    <col min="6405" max="6405" width="7.1640625" style="4" customWidth="1"/>
    <col min="6406" max="6409" width="19.33203125" style="4" customWidth="1"/>
    <col min="6410" max="6410" width="7.1640625" style="4" customWidth="1"/>
    <col min="6411" max="6414" width="19.33203125" style="4" customWidth="1"/>
    <col min="6415" max="6415" width="7.1640625" style="4" customWidth="1"/>
    <col min="6416" max="6419" width="19.33203125" style="4" customWidth="1"/>
    <col min="6420" max="6420" width="7.1640625" style="4" customWidth="1"/>
    <col min="6421" max="6424" width="19.33203125" style="4" customWidth="1"/>
    <col min="6425" max="6425" width="7.1640625" style="4" customWidth="1"/>
    <col min="6426" max="6429" width="19.33203125" style="4" customWidth="1"/>
    <col min="6430" max="6430" width="7.1640625" style="4" customWidth="1"/>
    <col min="6431" max="6434" width="19.33203125" style="4" customWidth="1"/>
    <col min="6435" max="6435" width="7.1640625" style="4" customWidth="1"/>
    <col min="6436" max="6437" width="19.33203125" style="4" customWidth="1"/>
    <col min="6438" max="6613" width="10.83203125" style="4"/>
    <col min="6614" max="6615" width="19.33203125" style="4" customWidth="1"/>
    <col min="6616" max="6616" width="10" style="4" customWidth="1"/>
    <col min="6617" max="6617" width="8.5" style="4" customWidth="1"/>
    <col min="6618" max="6618" width="55.6640625" style="4" bestFit="1" customWidth="1"/>
    <col min="6619" max="6620" width="19.33203125" style="4" customWidth="1"/>
    <col min="6621" max="6621" width="7.1640625" style="4" customWidth="1"/>
    <col min="6622" max="6625" width="19.33203125" style="4" customWidth="1"/>
    <col min="6626" max="6626" width="7.1640625" style="4" customWidth="1"/>
    <col min="6627" max="6630" width="19.33203125" style="4" customWidth="1"/>
    <col min="6631" max="6631" width="7.1640625" style="4" customWidth="1"/>
    <col min="6632" max="6635" width="19.33203125" style="4" customWidth="1"/>
    <col min="6636" max="6636" width="7.1640625" style="4" customWidth="1"/>
    <col min="6637" max="6640" width="19.33203125" style="4" customWidth="1"/>
    <col min="6641" max="6641" width="7.1640625" style="4" customWidth="1"/>
    <col min="6642" max="6645" width="19.33203125" style="4" customWidth="1"/>
    <col min="6646" max="6646" width="7.1640625" style="4" customWidth="1"/>
    <col min="6647" max="6650" width="19.33203125" style="4" customWidth="1"/>
    <col min="6651" max="6651" width="7.1640625" style="4" customWidth="1"/>
    <col min="6652" max="6655" width="19.33203125" style="4" customWidth="1"/>
    <col min="6656" max="6656" width="7.1640625" style="4" customWidth="1"/>
    <col min="6657" max="6660" width="19.33203125" style="4" customWidth="1"/>
    <col min="6661" max="6661" width="7.1640625" style="4" customWidth="1"/>
    <col min="6662" max="6665" width="19.33203125" style="4" customWidth="1"/>
    <col min="6666" max="6666" width="7.1640625" style="4" customWidth="1"/>
    <col min="6667" max="6670" width="19.33203125" style="4" customWidth="1"/>
    <col min="6671" max="6671" width="7.1640625" style="4" customWidth="1"/>
    <col min="6672" max="6675" width="19.33203125" style="4" customWidth="1"/>
    <col min="6676" max="6676" width="7.1640625" style="4" customWidth="1"/>
    <col min="6677" max="6680" width="19.33203125" style="4" customWidth="1"/>
    <col min="6681" max="6681" width="7.1640625" style="4" customWidth="1"/>
    <col min="6682" max="6685" width="19.33203125" style="4" customWidth="1"/>
    <col min="6686" max="6686" width="7.1640625" style="4" customWidth="1"/>
    <col min="6687" max="6690" width="19.33203125" style="4" customWidth="1"/>
    <col min="6691" max="6691" width="7.1640625" style="4" customWidth="1"/>
    <col min="6692" max="6693" width="19.33203125" style="4" customWidth="1"/>
    <col min="6694" max="6869" width="10.83203125" style="4"/>
    <col min="6870" max="6871" width="19.33203125" style="4" customWidth="1"/>
    <col min="6872" max="6872" width="10" style="4" customWidth="1"/>
    <col min="6873" max="6873" width="8.5" style="4" customWidth="1"/>
    <col min="6874" max="6874" width="55.6640625" style="4" bestFit="1" customWidth="1"/>
    <col min="6875" max="6876" width="19.33203125" style="4" customWidth="1"/>
    <col min="6877" max="6877" width="7.1640625" style="4" customWidth="1"/>
    <col min="6878" max="6881" width="19.33203125" style="4" customWidth="1"/>
    <col min="6882" max="6882" width="7.1640625" style="4" customWidth="1"/>
    <col min="6883" max="6886" width="19.33203125" style="4" customWidth="1"/>
    <col min="6887" max="6887" width="7.1640625" style="4" customWidth="1"/>
    <col min="6888" max="6891" width="19.33203125" style="4" customWidth="1"/>
    <col min="6892" max="6892" width="7.1640625" style="4" customWidth="1"/>
    <col min="6893" max="6896" width="19.33203125" style="4" customWidth="1"/>
    <col min="6897" max="6897" width="7.1640625" style="4" customWidth="1"/>
    <col min="6898" max="6901" width="19.33203125" style="4" customWidth="1"/>
    <col min="6902" max="6902" width="7.1640625" style="4" customWidth="1"/>
    <col min="6903" max="6906" width="19.33203125" style="4" customWidth="1"/>
    <col min="6907" max="6907" width="7.1640625" style="4" customWidth="1"/>
    <col min="6908" max="6911" width="19.33203125" style="4" customWidth="1"/>
    <col min="6912" max="6912" width="7.1640625" style="4" customWidth="1"/>
    <col min="6913" max="6916" width="19.33203125" style="4" customWidth="1"/>
    <col min="6917" max="6917" width="7.1640625" style="4" customWidth="1"/>
    <col min="6918" max="6921" width="19.33203125" style="4" customWidth="1"/>
    <col min="6922" max="6922" width="7.1640625" style="4" customWidth="1"/>
    <col min="6923" max="6926" width="19.33203125" style="4" customWidth="1"/>
    <col min="6927" max="6927" width="7.1640625" style="4" customWidth="1"/>
    <col min="6928" max="6931" width="19.33203125" style="4" customWidth="1"/>
    <col min="6932" max="6932" width="7.1640625" style="4" customWidth="1"/>
    <col min="6933" max="6936" width="19.33203125" style="4" customWidth="1"/>
    <col min="6937" max="6937" width="7.1640625" style="4" customWidth="1"/>
    <col min="6938" max="6941" width="19.33203125" style="4" customWidth="1"/>
    <col min="6942" max="6942" width="7.1640625" style="4" customWidth="1"/>
    <col min="6943" max="6946" width="19.33203125" style="4" customWidth="1"/>
    <col min="6947" max="6947" width="7.1640625" style="4" customWidth="1"/>
    <col min="6948" max="6949" width="19.33203125" style="4" customWidth="1"/>
    <col min="6950" max="7125" width="10.83203125" style="4"/>
    <col min="7126" max="7127" width="19.33203125" style="4" customWidth="1"/>
    <col min="7128" max="7128" width="10" style="4" customWidth="1"/>
    <col min="7129" max="7129" width="8.5" style="4" customWidth="1"/>
    <col min="7130" max="7130" width="55.6640625" style="4" bestFit="1" customWidth="1"/>
    <col min="7131" max="7132" width="19.33203125" style="4" customWidth="1"/>
    <col min="7133" max="7133" width="7.1640625" style="4" customWidth="1"/>
    <col min="7134" max="7137" width="19.33203125" style="4" customWidth="1"/>
    <col min="7138" max="7138" width="7.1640625" style="4" customWidth="1"/>
    <col min="7139" max="7142" width="19.33203125" style="4" customWidth="1"/>
    <col min="7143" max="7143" width="7.1640625" style="4" customWidth="1"/>
    <col min="7144" max="7147" width="19.33203125" style="4" customWidth="1"/>
    <col min="7148" max="7148" width="7.1640625" style="4" customWidth="1"/>
    <col min="7149" max="7152" width="19.33203125" style="4" customWidth="1"/>
    <col min="7153" max="7153" width="7.1640625" style="4" customWidth="1"/>
    <col min="7154" max="7157" width="19.33203125" style="4" customWidth="1"/>
    <col min="7158" max="7158" width="7.1640625" style="4" customWidth="1"/>
    <col min="7159" max="7162" width="19.33203125" style="4" customWidth="1"/>
    <col min="7163" max="7163" width="7.1640625" style="4" customWidth="1"/>
    <col min="7164" max="7167" width="19.33203125" style="4" customWidth="1"/>
    <col min="7168" max="7168" width="7.1640625" style="4" customWidth="1"/>
    <col min="7169" max="7172" width="19.33203125" style="4" customWidth="1"/>
    <col min="7173" max="7173" width="7.1640625" style="4" customWidth="1"/>
    <col min="7174" max="7177" width="19.33203125" style="4" customWidth="1"/>
    <col min="7178" max="7178" width="7.1640625" style="4" customWidth="1"/>
    <col min="7179" max="7182" width="19.33203125" style="4" customWidth="1"/>
    <col min="7183" max="7183" width="7.1640625" style="4" customWidth="1"/>
    <col min="7184" max="7187" width="19.33203125" style="4" customWidth="1"/>
    <col min="7188" max="7188" width="7.1640625" style="4" customWidth="1"/>
    <col min="7189" max="7192" width="19.33203125" style="4" customWidth="1"/>
    <col min="7193" max="7193" width="7.1640625" style="4" customWidth="1"/>
    <col min="7194" max="7197" width="19.33203125" style="4" customWidth="1"/>
    <col min="7198" max="7198" width="7.1640625" style="4" customWidth="1"/>
    <col min="7199" max="7202" width="19.33203125" style="4" customWidth="1"/>
    <col min="7203" max="7203" width="7.1640625" style="4" customWidth="1"/>
    <col min="7204" max="7205" width="19.33203125" style="4" customWidth="1"/>
    <col min="7206" max="7381" width="10.83203125" style="4"/>
    <col min="7382" max="7383" width="19.33203125" style="4" customWidth="1"/>
    <col min="7384" max="7384" width="10" style="4" customWidth="1"/>
    <col min="7385" max="7385" width="8.5" style="4" customWidth="1"/>
    <col min="7386" max="7386" width="55.6640625" style="4" bestFit="1" customWidth="1"/>
    <col min="7387" max="7388" width="19.33203125" style="4" customWidth="1"/>
    <col min="7389" max="7389" width="7.1640625" style="4" customWidth="1"/>
    <col min="7390" max="7393" width="19.33203125" style="4" customWidth="1"/>
    <col min="7394" max="7394" width="7.1640625" style="4" customWidth="1"/>
    <col min="7395" max="7398" width="19.33203125" style="4" customWidth="1"/>
    <col min="7399" max="7399" width="7.1640625" style="4" customWidth="1"/>
    <col min="7400" max="7403" width="19.33203125" style="4" customWidth="1"/>
    <col min="7404" max="7404" width="7.1640625" style="4" customWidth="1"/>
    <col min="7405" max="7408" width="19.33203125" style="4" customWidth="1"/>
    <col min="7409" max="7409" width="7.1640625" style="4" customWidth="1"/>
    <col min="7410" max="7413" width="19.33203125" style="4" customWidth="1"/>
    <col min="7414" max="7414" width="7.1640625" style="4" customWidth="1"/>
    <col min="7415" max="7418" width="19.33203125" style="4" customWidth="1"/>
    <col min="7419" max="7419" width="7.1640625" style="4" customWidth="1"/>
    <col min="7420" max="7423" width="19.33203125" style="4" customWidth="1"/>
    <col min="7424" max="7424" width="7.1640625" style="4" customWidth="1"/>
    <col min="7425" max="7428" width="19.33203125" style="4" customWidth="1"/>
    <col min="7429" max="7429" width="7.1640625" style="4" customWidth="1"/>
    <col min="7430" max="7433" width="19.33203125" style="4" customWidth="1"/>
    <col min="7434" max="7434" width="7.1640625" style="4" customWidth="1"/>
    <col min="7435" max="7438" width="19.33203125" style="4" customWidth="1"/>
    <col min="7439" max="7439" width="7.1640625" style="4" customWidth="1"/>
    <col min="7440" max="7443" width="19.33203125" style="4" customWidth="1"/>
    <col min="7444" max="7444" width="7.1640625" style="4" customWidth="1"/>
    <col min="7445" max="7448" width="19.33203125" style="4" customWidth="1"/>
    <col min="7449" max="7449" width="7.1640625" style="4" customWidth="1"/>
    <col min="7450" max="7453" width="19.33203125" style="4" customWidth="1"/>
    <col min="7454" max="7454" width="7.1640625" style="4" customWidth="1"/>
    <col min="7455" max="7458" width="19.33203125" style="4" customWidth="1"/>
    <col min="7459" max="7459" width="7.1640625" style="4" customWidth="1"/>
    <col min="7460" max="7461" width="19.33203125" style="4" customWidth="1"/>
    <col min="7462" max="7637" width="10.83203125" style="4"/>
    <col min="7638" max="7639" width="19.33203125" style="4" customWidth="1"/>
    <col min="7640" max="7640" width="10" style="4" customWidth="1"/>
    <col min="7641" max="7641" width="8.5" style="4" customWidth="1"/>
    <col min="7642" max="7642" width="55.6640625" style="4" bestFit="1" customWidth="1"/>
    <col min="7643" max="7644" width="19.33203125" style="4" customWidth="1"/>
    <col min="7645" max="7645" width="7.1640625" style="4" customWidth="1"/>
    <col min="7646" max="7649" width="19.33203125" style="4" customWidth="1"/>
    <col min="7650" max="7650" width="7.1640625" style="4" customWidth="1"/>
    <col min="7651" max="7654" width="19.33203125" style="4" customWidth="1"/>
    <col min="7655" max="7655" width="7.1640625" style="4" customWidth="1"/>
    <col min="7656" max="7659" width="19.33203125" style="4" customWidth="1"/>
    <col min="7660" max="7660" width="7.1640625" style="4" customWidth="1"/>
    <col min="7661" max="7664" width="19.33203125" style="4" customWidth="1"/>
    <col min="7665" max="7665" width="7.1640625" style="4" customWidth="1"/>
    <col min="7666" max="7669" width="19.33203125" style="4" customWidth="1"/>
    <col min="7670" max="7670" width="7.1640625" style="4" customWidth="1"/>
    <col min="7671" max="7674" width="19.33203125" style="4" customWidth="1"/>
    <col min="7675" max="7675" width="7.1640625" style="4" customWidth="1"/>
    <col min="7676" max="7679" width="19.33203125" style="4" customWidth="1"/>
    <col min="7680" max="7680" width="7.1640625" style="4" customWidth="1"/>
    <col min="7681" max="7684" width="19.33203125" style="4" customWidth="1"/>
    <col min="7685" max="7685" width="7.1640625" style="4" customWidth="1"/>
    <col min="7686" max="7689" width="19.33203125" style="4" customWidth="1"/>
    <col min="7690" max="7690" width="7.1640625" style="4" customWidth="1"/>
    <col min="7691" max="7694" width="19.33203125" style="4" customWidth="1"/>
    <col min="7695" max="7695" width="7.1640625" style="4" customWidth="1"/>
    <col min="7696" max="7699" width="19.33203125" style="4" customWidth="1"/>
    <col min="7700" max="7700" width="7.1640625" style="4" customWidth="1"/>
    <col min="7701" max="7704" width="19.33203125" style="4" customWidth="1"/>
    <col min="7705" max="7705" width="7.1640625" style="4" customWidth="1"/>
    <col min="7706" max="7709" width="19.33203125" style="4" customWidth="1"/>
    <col min="7710" max="7710" width="7.1640625" style="4" customWidth="1"/>
    <col min="7711" max="7714" width="19.33203125" style="4" customWidth="1"/>
    <col min="7715" max="7715" width="7.1640625" style="4" customWidth="1"/>
    <col min="7716" max="7717" width="19.33203125" style="4" customWidth="1"/>
    <col min="7718" max="7893" width="10.83203125" style="4"/>
    <col min="7894" max="7895" width="19.33203125" style="4" customWidth="1"/>
    <col min="7896" max="7896" width="10" style="4" customWidth="1"/>
    <col min="7897" max="7897" width="8.5" style="4" customWidth="1"/>
    <col min="7898" max="7898" width="55.6640625" style="4" bestFit="1" customWidth="1"/>
    <col min="7899" max="7900" width="19.33203125" style="4" customWidth="1"/>
    <col min="7901" max="7901" width="7.1640625" style="4" customWidth="1"/>
    <col min="7902" max="7905" width="19.33203125" style="4" customWidth="1"/>
    <col min="7906" max="7906" width="7.1640625" style="4" customWidth="1"/>
    <col min="7907" max="7910" width="19.33203125" style="4" customWidth="1"/>
    <col min="7911" max="7911" width="7.1640625" style="4" customWidth="1"/>
    <col min="7912" max="7915" width="19.33203125" style="4" customWidth="1"/>
    <col min="7916" max="7916" width="7.1640625" style="4" customWidth="1"/>
    <col min="7917" max="7920" width="19.33203125" style="4" customWidth="1"/>
    <col min="7921" max="7921" width="7.1640625" style="4" customWidth="1"/>
    <col min="7922" max="7925" width="19.33203125" style="4" customWidth="1"/>
    <col min="7926" max="7926" width="7.1640625" style="4" customWidth="1"/>
    <col min="7927" max="7930" width="19.33203125" style="4" customWidth="1"/>
    <col min="7931" max="7931" width="7.1640625" style="4" customWidth="1"/>
    <col min="7932" max="7935" width="19.33203125" style="4" customWidth="1"/>
    <col min="7936" max="7936" width="7.1640625" style="4" customWidth="1"/>
    <col min="7937" max="7940" width="19.33203125" style="4" customWidth="1"/>
    <col min="7941" max="7941" width="7.1640625" style="4" customWidth="1"/>
    <col min="7942" max="7945" width="19.33203125" style="4" customWidth="1"/>
    <col min="7946" max="7946" width="7.1640625" style="4" customWidth="1"/>
    <col min="7947" max="7950" width="19.33203125" style="4" customWidth="1"/>
    <col min="7951" max="7951" width="7.1640625" style="4" customWidth="1"/>
    <col min="7952" max="7955" width="19.33203125" style="4" customWidth="1"/>
    <col min="7956" max="7956" width="7.1640625" style="4" customWidth="1"/>
    <col min="7957" max="7960" width="19.33203125" style="4" customWidth="1"/>
    <col min="7961" max="7961" width="7.1640625" style="4" customWidth="1"/>
    <col min="7962" max="7965" width="19.33203125" style="4" customWidth="1"/>
    <col min="7966" max="7966" width="7.1640625" style="4" customWidth="1"/>
    <col min="7967" max="7970" width="19.33203125" style="4" customWidth="1"/>
    <col min="7971" max="7971" width="7.1640625" style="4" customWidth="1"/>
    <col min="7972" max="7973" width="19.33203125" style="4" customWidth="1"/>
    <col min="7974" max="8149" width="10.83203125" style="4"/>
    <col min="8150" max="8151" width="19.33203125" style="4" customWidth="1"/>
    <col min="8152" max="8152" width="10" style="4" customWidth="1"/>
    <col min="8153" max="8153" width="8.5" style="4" customWidth="1"/>
    <col min="8154" max="8154" width="55.6640625" style="4" bestFit="1" customWidth="1"/>
    <col min="8155" max="8156" width="19.33203125" style="4" customWidth="1"/>
    <col min="8157" max="8157" width="7.1640625" style="4" customWidth="1"/>
    <col min="8158" max="8161" width="19.33203125" style="4" customWidth="1"/>
    <col min="8162" max="8162" width="7.1640625" style="4" customWidth="1"/>
    <col min="8163" max="8166" width="19.33203125" style="4" customWidth="1"/>
    <col min="8167" max="8167" width="7.1640625" style="4" customWidth="1"/>
    <col min="8168" max="8171" width="19.33203125" style="4" customWidth="1"/>
    <col min="8172" max="8172" width="7.1640625" style="4" customWidth="1"/>
    <col min="8173" max="8176" width="19.33203125" style="4" customWidth="1"/>
    <col min="8177" max="8177" width="7.1640625" style="4" customWidth="1"/>
    <col min="8178" max="8181" width="19.33203125" style="4" customWidth="1"/>
    <col min="8182" max="8182" width="7.1640625" style="4" customWidth="1"/>
    <col min="8183" max="8186" width="19.33203125" style="4" customWidth="1"/>
    <col min="8187" max="8187" width="7.1640625" style="4" customWidth="1"/>
    <col min="8188" max="8191" width="19.33203125" style="4" customWidth="1"/>
    <col min="8192" max="8192" width="7.1640625" style="4" customWidth="1"/>
    <col min="8193" max="8196" width="19.33203125" style="4" customWidth="1"/>
    <col min="8197" max="8197" width="7.1640625" style="4" customWidth="1"/>
    <col min="8198" max="8201" width="19.33203125" style="4" customWidth="1"/>
    <col min="8202" max="8202" width="7.1640625" style="4" customWidth="1"/>
    <col min="8203" max="8206" width="19.33203125" style="4" customWidth="1"/>
    <col min="8207" max="8207" width="7.1640625" style="4" customWidth="1"/>
    <col min="8208" max="8211" width="19.33203125" style="4" customWidth="1"/>
    <col min="8212" max="8212" width="7.1640625" style="4" customWidth="1"/>
    <col min="8213" max="8216" width="19.33203125" style="4" customWidth="1"/>
    <col min="8217" max="8217" width="7.1640625" style="4" customWidth="1"/>
    <col min="8218" max="8221" width="19.33203125" style="4" customWidth="1"/>
    <col min="8222" max="8222" width="7.1640625" style="4" customWidth="1"/>
    <col min="8223" max="8226" width="19.33203125" style="4" customWidth="1"/>
    <col min="8227" max="8227" width="7.1640625" style="4" customWidth="1"/>
    <col min="8228" max="8229" width="19.33203125" style="4" customWidth="1"/>
    <col min="8230" max="8405" width="10.83203125" style="4"/>
    <col min="8406" max="8407" width="19.33203125" style="4" customWidth="1"/>
    <col min="8408" max="8408" width="10" style="4" customWidth="1"/>
    <col min="8409" max="8409" width="8.5" style="4" customWidth="1"/>
    <col min="8410" max="8410" width="55.6640625" style="4" bestFit="1" customWidth="1"/>
    <col min="8411" max="8412" width="19.33203125" style="4" customWidth="1"/>
    <col min="8413" max="8413" width="7.1640625" style="4" customWidth="1"/>
    <col min="8414" max="8417" width="19.33203125" style="4" customWidth="1"/>
    <col min="8418" max="8418" width="7.1640625" style="4" customWidth="1"/>
    <col min="8419" max="8422" width="19.33203125" style="4" customWidth="1"/>
    <col min="8423" max="8423" width="7.1640625" style="4" customWidth="1"/>
    <col min="8424" max="8427" width="19.33203125" style="4" customWidth="1"/>
    <col min="8428" max="8428" width="7.1640625" style="4" customWidth="1"/>
    <col min="8429" max="8432" width="19.33203125" style="4" customWidth="1"/>
    <col min="8433" max="8433" width="7.1640625" style="4" customWidth="1"/>
    <col min="8434" max="8437" width="19.33203125" style="4" customWidth="1"/>
    <col min="8438" max="8438" width="7.1640625" style="4" customWidth="1"/>
    <col min="8439" max="8442" width="19.33203125" style="4" customWidth="1"/>
    <col min="8443" max="8443" width="7.1640625" style="4" customWidth="1"/>
    <col min="8444" max="8447" width="19.33203125" style="4" customWidth="1"/>
    <col min="8448" max="8448" width="7.1640625" style="4" customWidth="1"/>
    <col min="8449" max="8452" width="19.33203125" style="4" customWidth="1"/>
    <col min="8453" max="8453" width="7.1640625" style="4" customWidth="1"/>
    <col min="8454" max="8457" width="19.33203125" style="4" customWidth="1"/>
    <col min="8458" max="8458" width="7.1640625" style="4" customWidth="1"/>
    <col min="8459" max="8462" width="19.33203125" style="4" customWidth="1"/>
    <col min="8463" max="8463" width="7.1640625" style="4" customWidth="1"/>
    <col min="8464" max="8467" width="19.33203125" style="4" customWidth="1"/>
    <col min="8468" max="8468" width="7.1640625" style="4" customWidth="1"/>
    <col min="8469" max="8472" width="19.33203125" style="4" customWidth="1"/>
    <col min="8473" max="8473" width="7.1640625" style="4" customWidth="1"/>
    <col min="8474" max="8477" width="19.33203125" style="4" customWidth="1"/>
    <col min="8478" max="8478" width="7.1640625" style="4" customWidth="1"/>
    <col min="8479" max="8482" width="19.33203125" style="4" customWidth="1"/>
    <col min="8483" max="8483" width="7.1640625" style="4" customWidth="1"/>
    <col min="8484" max="8485" width="19.33203125" style="4" customWidth="1"/>
    <col min="8486" max="8661" width="10.83203125" style="4"/>
    <col min="8662" max="8663" width="19.33203125" style="4" customWidth="1"/>
    <col min="8664" max="8664" width="10" style="4" customWidth="1"/>
    <col min="8665" max="8665" width="8.5" style="4" customWidth="1"/>
    <col min="8666" max="8666" width="55.6640625" style="4" bestFit="1" customWidth="1"/>
    <col min="8667" max="8668" width="19.33203125" style="4" customWidth="1"/>
    <col min="8669" max="8669" width="7.1640625" style="4" customWidth="1"/>
    <col min="8670" max="8673" width="19.33203125" style="4" customWidth="1"/>
    <col min="8674" max="8674" width="7.1640625" style="4" customWidth="1"/>
    <col min="8675" max="8678" width="19.33203125" style="4" customWidth="1"/>
    <col min="8679" max="8679" width="7.1640625" style="4" customWidth="1"/>
    <col min="8680" max="8683" width="19.33203125" style="4" customWidth="1"/>
    <col min="8684" max="8684" width="7.1640625" style="4" customWidth="1"/>
    <col min="8685" max="8688" width="19.33203125" style="4" customWidth="1"/>
    <col min="8689" max="8689" width="7.1640625" style="4" customWidth="1"/>
    <col min="8690" max="8693" width="19.33203125" style="4" customWidth="1"/>
    <col min="8694" max="8694" width="7.1640625" style="4" customWidth="1"/>
    <col min="8695" max="8698" width="19.33203125" style="4" customWidth="1"/>
    <col min="8699" max="8699" width="7.1640625" style="4" customWidth="1"/>
    <col min="8700" max="8703" width="19.33203125" style="4" customWidth="1"/>
    <col min="8704" max="8704" width="7.1640625" style="4" customWidth="1"/>
    <col min="8705" max="8708" width="19.33203125" style="4" customWidth="1"/>
    <col min="8709" max="8709" width="7.1640625" style="4" customWidth="1"/>
    <col min="8710" max="8713" width="19.33203125" style="4" customWidth="1"/>
    <col min="8714" max="8714" width="7.1640625" style="4" customWidth="1"/>
    <col min="8715" max="8718" width="19.33203125" style="4" customWidth="1"/>
    <col min="8719" max="8719" width="7.1640625" style="4" customWidth="1"/>
    <col min="8720" max="8723" width="19.33203125" style="4" customWidth="1"/>
    <col min="8724" max="8724" width="7.1640625" style="4" customWidth="1"/>
    <col min="8725" max="8728" width="19.33203125" style="4" customWidth="1"/>
    <col min="8729" max="8729" width="7.1640625" style="4" customWidth="1"/>
    <col min="8730" max="8733" width="19.33203125" style="4" customWidth="1"/>
    <col min="8734" max="8734" width="7.1640625" style="4" customWidth="1"/>
    <col min="8735" max="8738" width="19.33203125" style="4" customWidth="1"/>
    <col min="8739" max="8739" width="7.1640625" style="4" customWidth="1"/>
    <col min="8740" max="8741" width="19.33203125" style="4" customWidth="1"/>
    <col min="8742" max="8917" width="10.83203125" style="4"/>
    <col min="8918" max="8919" width="19.33203125" style="4" customWidth="1"/>
    <col min="8920" max="8920" width="10" style="4" customWidth="1"/>
    <col min="8921" max="8921" width="8.5" style="4" customWidth="1"/>
    <col min="8922" max="8922" width="55.6640625" style="4" bestFit="1" customWidth="1"/>
    <col min="8923" max="8924" width="19.33203125" style="4" customWidth="1"/>
    <col min="8925" max="8925" width="7.1640625" style="4" customWidth="1"/>
    <col min="8926" max="8929" width="19.33203125" style="4" customWidth="1"/>
    <col min="8930" max="8930" width="7.1640625" style="4" customWidth="1"/>
    <col min="8931" max="8934" width="19.33203125" style="4" customWidth="1"/>
    <col min="8935" max="8935" width="7.1640625" style="4" customWidth="1"/>
    <col min="8936" max="8939" width="19.33203125" style="4" customWidth="1"/>
    <col min="8940" max="8940" width="7.1640625" style="4" customWidth="1"/>
    <col min="8941" max="8944" width="19.33203125" style="4" customWidth="1"/>
    <col min="8945" max="8945" width="7.1640625" style="4" customWidth="1"/>
    <col min="8946" max="8949" width="19.33203125" style="4" customWidth="1"/>
    <col min="8950" max="8950" width="7.1640625" style="4" customWidth="1"/>
    <col min="8951" max="8954" width="19.33203125" style="4" customWidth="1"/>
    <col min="8955" max="8955" width="7.1640625" style="4" customWidth="1"/>
    <col min="8956" max="8959" width="19.33203125" style="4" customWidth="1"/>
    <col min="8960" max="8960" width="7.1640625" style="4" customWidth="1"/>
    <col min="8961" max="8964" width="19.33203125" style="4" customWidth="1"/>
    <col min="8965" max="8965" width="7.1640625" style="4" customWidth="1"/>
    <col min="8966" max="8969" width="19.33203125" style="4" customWidth="1"/>
    <col min="8970" max="8970" width="7.1640625" style="4" customWidth="1"/>
    <col min="8971" max="8974" width="19.33203125" style="4" customWidth="1"/>
    <col min="8975" max="8975" width="7.1640625" style="4" customWidth="1"/>
    <col min="8976" max="8979" width="19.33203125" style="4" customWidth="1"/>
    <col min="8980" max="8980" width="7.1640625" style="4" customWidth="1"/>
    <col min="8981" max="8984" width="19.33203125" style="4" customWidth="1"/>
    <col min="8985" max="8985" width="7.1640625" style="4" customWidth="1"/>
    <col min="8986" max="8989" width="19.33203125" style="4" customWidth="1"/>
    <col min="8990" max="8990" width="7.1640625" style="4" customWidth="1"/>
    <col min="8991" max="8994" width="19.33203125" style="4" customWidth="1"/>
    <col min="8995" max="8995" width="7.1640625" style="4" customWidth="1"/>
    <col min="8996" max="8997" width="19.33203125" style="4" customWidth="1"/>
    <col min="8998" max="9173" width="10.83203125" style="4"/>
    <col min="9174" max="9175" width="19.33203125" style="4" customWidth="1"/>
    <col min="9176" max="9176" width="10" style="4" customWidth="1"/>
    <col min="9177" max="9177" width="8.5" style="4" customWidth="1"/>
    <col min="9178" max="9178" width="55.6640625" style="4" bestFit="1" customWidth="1"/>
    <col min="9179" max="9180" width="19.33203125" style="4" customWidth="1"/>
    <col min="9181" max="9181" width="7.1640625" style="4" customWidth="1"/>
    <col min="9182" max="9185" width="19.33203125" style="4" customWidth="1"/>
    <col min="9186" max="9186" width="7.1640625" style="4" customWidth="1"/>
    <col min="9187" max="9190" width="19.33203125" style="4" customWidth="1"/>
    <col min="9191" max="9191" width="7.1640625" style="4" customWidth="1"/>
    <col min="9192" max="9195" width="19.33203125" style="4" customWidth="1"/>
    <col min="9196" max="9196" width="7.1640625" style="4" customWidth="1"/>
    <col min="9197" max="9200" width="19.33203125" style="4" customWidth="1"/>
    <col min="9201" max="9201" width="7.1640625" style="4" customWidth="1"/>
    <col min="9202" max="9205" width="19.33203125" style="4" customWidth="1"/>
    <col min="9206" max="9206" width="7.1640625" style="4" customWidth="1"/>
    <col min="9207" max="9210" width="19.33203125" style="4" customWidth="1"/>
    <col min="9211" max="9211" width="7.1640625" style="4" customWidth="1"/>
    <col min="9212" max="9215" width="19.33203125" style="4" customWidth="1"/>
    <col min="9216" max="9216" width="7.1640625" style="4" customWidth="1"/>
    <col min="9217" max="9220" width="19.33203125" style="4" customWidth="1"/>
    <col min="9221" max="9221" width="7.1640625" style="4" customWidth="1"/>
    <col min="9222" max="9225" width="19.33203125" style="4" customWidth="1"/>
    <col min="9226" max="9226" width="7.1640625" style="4" customWidth="1"/>
    <col min="9227" max="9230" width="19.33203125" style="4" customWidth="1"/>
    <col min="9231" max="9231" width="7.1640625" style="4" customWidth="1"/>
    <col min="9232" max="9235" width="19.33203125" style="4" customWidth="1"/>
    <col min="9236" max="9236" width="7.1640625" style="4" customWidth="1"/>
    <col min="9237" max="9240" width="19.33203125" style="4" customWidth="1"/>
    <col min="9241" max="9241" width="7.1640625" style="4" customWidth="1"/>
    <col min="9242" max="9245" width="19.33203125" style="4" customWidth="1"/>
    <col min="9246" max="9246" width="7.1640625" style="4" customWidth="1"/>
    <col min="9247" max="9250" width="19.33203125" style="4" customWidth="1"/>
    <col min="9251" max="9251" width="7.1640625" style="4" customWidth="1"/>
    <col min="9252" max="9253" width="19.33203125" style="4" customWidth="1"/>
    <col min="9254" max="9429" width="10.83203125" style="4"/>
    <col min="9430" max="9431" width="19.33203125" style="4" customWidth="1"/>
    <col min="9432" max="9432" width="10" style="4" customWidth="1"/>
    <col min="9433" max="9433" width="8.5" style="4" customWidth="1"/>
    <col min="9434" max="9434" width="55.6640625" style="4" bestFit="1" customWidth="1"/>
    <col min="9435" max="9436" width="19.33203125" style="4" customWidth="1"/>
    <col min="9437" max="9437" width="7.1640625" style="4" customWidth="1"/>
    <col min="9438" max="9441" width="19.33203125" style="4" customWidth="1"/>
    <col min="9442" max="9442" width="7.1640625" style="4" customWidth="1"/>
    <col min="9443" max="9446" width="19.33203125" style="4" customWidth="1"/>
    <col min="9447" max="9447" width="7.1640625" style="4" customWidth="1"/>
    <col min="9448" max="9451" width="19.33203125" style="4" customWidth="1"/>
    <col min="9452" max="9452" width="7.1640625" style="4" customWidth="1"/>
    <col min="9453" max="9456" width="19.33203125" style="4" customWidth="1"/>
    <col min="9457" max="9457" width="7.1640625" style="4" customWidth="1"/>
    <col min="9458" max="9461" width="19.33203125" style="4" customWidth="1"/>
    <col min="9462" max="9462" width="7.1640625" style="4" customWidth="1"/>
    <col min="9463" max="9466" width="19.33203125" style="4" customWidth="1"/>
    <col min="9467" max="9467" width="7.1640625" style="4" customWidth="1"/>
    <col min="9468" max="9471" width="19.33203125" style="4" customWidth="1"/>
    <col min="9472" max="9472" width="7.1640625" style="4" customWidth="1"/>
    <col min="9473" max="9476" width="19.33203125" style="4" customWidth="1"/>
    <col min="9477" max="9477" width="7.1640625" style="4" customWidth="1"/>
    <col min="9478" max="9481" width="19.33203125" style="4" customWidth="1"/>
    <col min="9482" max="9482" width="7.1640625" style="4" customWidth="1"/>
    <col min="9483" max="9486" width="19.33203125" style="4" customWidth="1"/>
    <col min="9487" max="9487" width="7.1640625" style="4" customWidth="1"/>
    <col min="9488" max="9491" width="19.33203125" style="4" customWidth="1"/>
    <col min="9492" max="9492" width="7.1640625" style="4" customWidth="1"/>
    <col min="9493" max="9496" width="19.33203125" style="4" customWidth="1"/>
    <col min="9497" max="9497" width="7.1640625" style="4" customWidth="1"/>
    <col min="9498" max="9501" width="19.33203125" style="4" customWidth="1"/>
    <col min="9502" max="9502" width="7.1640625" style="4" customWidth="1"/>
    <col min="9503" max="9506" width="19.33203125" style="4" customWidth="1"/>
    <col min="9507" max="9507" width="7.1640625" style="4" customWidth="1"/>
    <col min="9508" max="9509" width="19.33203125" style="4" customWidth="1"/>
    <col min="9510" max="9685" width="10.83203125" style="4"/>
    <col min="9686" max="9687" width="19.33203125" style="4" customWidth="1"/>
    <col min="9688" max="9688" width="10" style="4" customWidth="1"/>
    <col min="9689" max="9689" width="8.5" style="4" customWidth="1"/>
    <col min="9690" max="9690" width="55.6640625" style="4" bestFit="1" customWidth="1"/>
    <col min="9691" max="9692" width="19.33203125" style="4" customWidth="1"/>
    <col min="9693" max="9693" width="7.1640625" style="4" customWidth="1"/>
    <col min="9694" max="9697" width="19.33203125" style="4" customWidth="1"/>
    <col min="9698" max="9698" width="7.1640625" style="4" customWidth="1"/>
    <col min="9699" max="9702" width="19.33203125" style="4" customWidth="1"/>
    <col min="9703" max="9703" width="7.1640625" style="4" customWidth="1"/>
    <col min="9704" max="9707" width="19.33203125" style="4" customWidth="1"/>
    <col min="9708" max="9708" width="7.1640625" style="4" customWidth="1"/>
    <col min="9709" max="9712" width="19.33203125" style="4" customWidth="1"/>
    <col min="9713" max="9713" width="7.1640625" style="4" customWidth="1"/>
    <col min="9714" max="9717" width="19.33203125" style="4" customWidth="1"/>
    <col min="9718" max="9718" width="7.1640625" style="4" customWidth="1"/>
    <col min="9719" max="9722" width="19.33203125" style="4" customWidth="1"/>
    <col min="9723" max="9723" width="7.1640625" style="4" customWidth="1"/>
    <col min="9724" max="9727" width="19.33203125" style="4" customWidth="1"/>
    <col min="9728" max="9728" width="7.1640625" style="4" customWidth="1"/>
    <col min="9729" max="9732" width="19.33203125" style="4" customWidth="1"/>
    <col min="9733" max="9733" width="7.1640625" style="4" customWidth="1"/>
    <col min="9734" max="9737" width="19.33203125" style="4" customWidth="1"/>
    <col min="9738" max="9738" width="7.1640625" style="4" customWidth="1"/>
    <col min="9739" max="9742" width="19.33203125" style="4" customWidth="1"/>
    <col min="9743" max="9743" width="7.1640625" style="4" customWidth="1"/>
    <col min="9744" max="9747" width="19.33203125" style="4" customWidth="1"/>
    <col min="9748" max="9748" width="7.1640625" style="4" customWidth="1"/>
    <col min="9749" max="9752" width="19.33203125" style="4" customWidth="1"/>
    <col min="9753" max="9753" width="7.1640625" style="4" customWidth="1"/>
    <col min="9754" max="9757" width="19.33203125" style="4" customWidth="1"/>
    <col min="9758" max="9758" width="7.1640625" style="4" customWidth="1"/>
    <col min="9759" max="9762" width="19.33203125" style="4" customWidth="1"/>
    <col min="9763" max="9763" width="7.1640625" style="4" customWidth="1"/>
    <col min="9764" max="9765" width="19.33203125" style="4" customWidth="1"/>
    <col min="9766" max="9941" width="10.83203125" style="4"/>
    <col min="9942" max="9943" width="19.33203125" style="4" customWidth="1"/>
    <col min="9944" max="9944" width="10" style="4" customWidth="1"/>
    <col min="9945" max="9945" width="8.5" style="4" customWidth="1"/>
    <col min="9946" max="9946" width="55.6640625" style="4" bestFit="1" customWidth="1"/>
    <col min="9947" max="9948" width="19.33203125" style="4" customWidth="1"/>
    <col min="9949" max="9949" width="7.1640625" style="4" customWidth="1"/>
    <col min="9950" max="9953" width="19.33203125" style="4" customWidth="1"/>
    <col min="9954" max="9954" width="7.1640625" style="4" customWidth="1"/>
    <col min="9955" max="9958" width="19.33203125" style="4" customWidth="1"/>
    <col min="9959" max="9959" width="7.1640625" style="4" customWidth="1"/>
    <col min="9960" max="9963" width="19.33203125" style="4" customWidth="1"/>
    <col min="9964" max="9964" width="7.1640625" style="4" customWidth="1"/>
    <col min="9965" max="9968" width="19.33203125" style="4" customWidth="1"/>
    <col min="9969" max="9969" width="7.1640625" style="4" customWidth="1"/>
    <col min="9970" max="9973" width="19.33203125" style="4" customWidth="1"/>
    <col min="9974" max="9974" width="7.1640625" style="4" customWidth="1"/>
    <col min="9975" max="9978" width="19.33203125" style="4" customWidth="1"/>
    <col min="9979" max="9979" width="7.1640625" style="4" customWidth="1"/>
    <col min="9980" max="9983" width="19.33203125" style="4" customWidth="1"/>
    <col min="9984" max="9984" width="7.1640625" style="4" customWidth="1"/>
    <col min="9985" max="9988" width="19.33203125" style="4" customWidth="1"/>
    <col min="9989" max="9989" width="7.1640625" style="4" customWidth="1"/>
    <col min="9990" max="9993" width="19.33203125" style="4" customWidth="1"/>
    <col min="9994" max="9994" width="7.1640625" style="4" customWidth="1"/>
    <col min="9995" max="9998" width="19.33203125" style="4" customWidth="1"/>
    <col min="9999" max="9999" width="7.1640625" style="4" customWidth="1"/>
    <col min="10000" max="10003" width="19.33203125" style="4" customWidth="1"/>
    <col min="10004" max="10004" width="7.1640625" style="4" customWidth="1"/>
    <col min="10005" max="10008" width="19.33203125" style="4" customWidth="1"/>
    <col min="10009" max="10009" width="7.1640625" style="4" customWidth="1"/>
    <col min="10010" max="10013" width="19.33203125" style="4" customWidth="1"/>
    <col min="10014" max="10014" width="7.1640625" style="4" customWidth="1"/>
    <col min="10015" max="10018" width="19.33203125" style="4" customWidth="1"/>
    <col min="10019" max="10019" width="7.1640625" style="4" customWidth="1"/>
    <col min="10020" max="10021" width="19.33203125" style="4" customWidth="1"/>
    <col min="10022" max="10197" width="10.83203125" style="4"/>
    <col min="10198" max="10199" width="19.33203125" style="4" customWidth="1"/>
    <col min="10200" max="10200" width="10" style="4" customWidth="1"/>
    <col min="10201" max="10201" width="8.5" style="4" customWidth="1"/>
    <col min="10202" max="10202" width="55.6640625" style="4" bestFit="1" customWidth="1"/>
    <col min="10203" max="10204" width="19.33203125" style="4" customWidth="1"/>
    <col min="10205" max="10205" width="7.1640625" style="4" customWidth="1"/>
    <col min="10206" max="10209" width="19.33203125" style="4" customWidth="1"/>
    <col min="10210" max="10210" width="7.1640625" style="4" customWidth="1"/>
    <col min="10211" max="10214" width="19.33203125" style="4" customWidth="1"/>
    <col min="10215" max="10215" width="7.1640625" style="4" customWidth="1"/>
    <col min="10216" max="10219" width="19.33203125" style="4" customWidth="1"/>
    <col min="10220" max="10220" width="7.1640625" style="4" customWidth="1"/>
    <col min="10221" max="10224" width="19.33203125" style="4" customWidth="1"/>
    <col min="10225" max="10225" width="7.1640625" style="4" customWidth="1"/>
    <col min="10226" max="10229" width="19.33203125" style="4" customWidth="1"/>
    <col min="10230" max="10230" width="7.1640625" style="4" customWidth="1"/>
    <col min="10231" max="10234" width="19.33203125" style="4" customWidth="1"/>
    <col min="10235" max="10235" width="7.1640625" style="4" customWidth="1"/>
    <col min="10236" max="10239" width="19.33203125" style="4" customWidth="1"/>
    <col min="10240" max="10240" width="7.1640625" style="4" customWidth="1"/>
    <col min="10241" max="10244" width="19.33203125" style="4" customWidth="1"/>
    <col min="10245" max="10245" width="7.1640625" style="4" customWidth="1"/>
    <col min="10246" max="10249" width="19.33203125" style="4" customWidth="1"/>
    <col min="10250" max="10250" width="7.1640625" style="4" customWidth="1"/>
    <col min="10251" max="10254" width="19.33203125" style="4" customWidth="1"/>
    <col min="10255" max="10255" width="7.1640625" style="4" customWidth="1"/>
    <col min="10256" max="10259" width="19.33203125" style="4" customWidth="1"/>
    <col min="10260" max="10260" width="7.1640625" style="4" customWidth="1"/>
    <col min="10261" max="10264" width="19.33203125" style="4" customWidth="1"/>
    <col min="10265" max="10265" width="7.1640625" style="4" customWidth="1"/>
    <col min="10266" max="10269" width="19.33203125" style="4" customWidth="1"/>
    <col min="10270" max="10270" width="7.1640625" style="4" customWidth="1"/>
    <col min="10271" max="10274" width="19.33203125" style="4" customWidth="1"/>
    <col min="10275" max="10275" width="7.1640625" style="4" customWidth="1"/>
    <col min="10276" max="10277" width="19.33203125" style="4" customWidth="1"/>
    <col min="10278" max="10453" width="10.83203125" style="4"/>
    <col min="10454" max="10455" width="19.33203125" style="4" customWidth="1"/>
    <col min="10456" max="10456" width="10" style="4" customWidth="1"/>
    <col min="10457" max="10457" width="8.5" style="4" customWidth="1"/>
    <col min="10458" max="10458" width="55.6640625" style="4" bestFit="1" customWidth="1"/>
    <col min="10459" max="10460" width="19.33203125" style="4" customWidth="1"/>
    <col min="10461" max="10461" width="7.1640625" style="4" customWidth="1"/>
    <col min="10462" max="10465" width="19.33203125" style="4" customWidth="1"/>
    <col min="10466" max="10466" width="7.1640625" style="4" customWidth="1"/>
    <col min="10467" max="10470" width="19.33203125" style="4" customWidth="1"/>
    <col min="10471" max="10471" width="7.1640625" style="4" customWidth="1"/>
    <col min="10472" max="10475" width="19.33203125" style="4" customWidth="1"/>
    <col min="10476" max="10476" width="7.1640625" style="4" customWidth="1"/>
    <col min="10477" max="10480" width="19.33203125" style="4" customWidth="1"/>
    <col min="10481" max="10481" width="7.1640625" style="4" customWidth="1"/>
    <col min="10482" max="10485" width="19.33203125" style="4" customWidth="1"/>
    <col min="10486" max="10486" width="7.1640625" style="4" customWidth="1"/>
    <col min="10487" max="10490" width="19.33203125" style="4" customWidth="1"/>
    <col min="10491" max="10491" width="7.1640625" style="4" customWidth="1"/>
    <col min="10492" max="10495" width="19.33203125" style="4" customWidth="1"/>
    <col min="10496" max="10496" width="7.1640625" style="4" customWidth="1"/>
    <col min="10497" max="10500" width="19.33203125" style="4" customWidth="1"/>
    <col min="10501" max="10501" width="7.1640625" style="4" customWidth="1"/>
    <col min="10502" max="10505" width="19.33203125" style="4" customWidth="1"/>
    <col min="10506" max="10506" width="7.1640625" style="4" customWidth="1"/>
    <col min="10507" max="10510" width="19.33203125" style="4" customWidth="1"/>
    <col min="10511" max="10511" width="7.1640625" style="4" customWidth="1"/>
    <col min="10512" max="10515" width="19.33203125" style="4" customWidth="1"/>
    <col min="10516" max="10516" width="7.1640625" style="4" customWidth="1"/>
    <col min="10517" max="10520" width="19.33203125" style="4" customWidth="1"/>
    <col min="10521" max="10521" width="7.1640625" style="4" customWidth="1"/>
    <col min="10522" max="10525" width="19.33203125" style="4" customWidth="1"/>
    <col min="10526" max="10526" width="7.1640625" style="4" customWidth="1"/>
    <col min="10527" max="10530" width="19.33203125" style="4" customWidth="1"/>
    <col min="10531" max="10531" width="7.1640625" style="4" customWidth="1"/>
    <col min="10532" max="10533" width="19.33203125" style="4" customWidth="1"/>
    <col min="10534" max="10709" width="10.83203125" style="4"/>
    <col min="10710" max="10711" width="19.33203125" style="4" customWidth="1"/>
    <col min="10712" max="10712" width="10" style="4" customWidth="1"/>
    <col min="10713" max="10713" width="8.5" style="4" customWidth="1"/>
    <col min="10714" max="10714" width="55.6640625" style="4" bestFit="1" customWidth="1"/>
    <col min="10715" max="10716" width="19.33203125" style="4" customWidth="1"/>
    <col min="10717" max="10717" width="7.1640625" style="4" customWidth="1"/>
    <col min="10718" max="10721" width="19.33203125" style="4" customWidth="1"/>
    <col min="10722" max="10722" width="7.1640625" style="4" customWidth="1"/>
    <col min="10723" max="10726" width="19.33203125" style="4" customWidth="1"/>
    <col min="10727" max="10727" width="7.1640625" style="4" customWidth="1"/>
    <col min="10728" max="10731" width="19.33203125" style="4" customWidth="1"/>
    <col min="10732" max="10732" width="7.1640625" style="4" customWidth="1"/>
    <col min="10733" max="10736" width="19.33203125" style="4" customWidth="1"/>
    <col min="10737" max="10737" width="7.1640625" style="4" customWidth="1"/>
    <col min="10738" max="10741" width="19.33203125" style="4" customWidth="1"/>
    <col min="10742" max="10742" width="7.1640625" style="4" customWidth="1"/>
    <col min="10743" max="10746" width="19.33203125" style="4" customWidth="1"/>
    <col min="10747" max="10747" width="7.1640625" style="4" customWidth="1"/>
    <col min="10748" max="10751" width="19.33203125" style="4" customWidth="1"/>
    <col min="10752" max="10752" width="7.1640625" style="4" customWidth="1"/>
    <col min="10753" max="10756" width="19.33203125" style="4" customWidth="1"/>
    <col min="10757" max="10757" width="7.1640625" style="4" customWidth="1"/>
    <col min="10758" max="10761" width="19.33203125" style="4" customWidth="1"/>
    <col min="10762" max="10762" width="7.1640625" style="4" customWidth="1"/>
    <col min="10763" max="10766" width="19.33203125" style="4" customWidth="1"/>
    <col min="10767" max="10767" width="7.1640625" style="4" customWidth="1"/>
    <col min="10768" max="10771" width="19.33203125" style="4" customWidth="1"/>
    <col min="10772" max="10772" width="7.1640625" style="4" customWidth="1"/>
    <col min="10773" max="10776" width="19.33203125" style="4" customWidth="1"/>
    <col min="10777" max="10777" width="7.1640625" style="4" customWidth="1"/>
    <col min="10778" max="10781" width="19.33203125" style="4" customWidth="1"/>
    <col min="10782" max="10782" width="7.1640625" style="4" customWidth="1"/>
    <col min="10783" max="10786" width="19.33203125" style="4" customWidth="1"/>
    <col min="10787" max="10787" width="7.1640625" style="4" customWidth="1"/>
    <col min="10788" max="10789" width="19.33203125" style="4" customWidth="1"/>
    <col min="10790" max="10965" width="10.83203125" style="4"/>
    <col min="10966" max="10967" width="19.33203125" style="4" customWidth="1"/>
    <col min="10968" max="10968" width="10" style="4" customWidth="1"/>
    <col min="10969" max="10969" width="8.5" style="4" customWidth="1"/>
    <col min="10970" max="10970" width="55.6640625" style="4" bestFit="1" customWidth="1"/>
    <col min="10971" max="10972" width="19.33203125" style="4" customWidth="1"/>
    <col min="10973" max="10973" width="7.1640625" style="4" customWidth="1"/>
    <col min="10974" max="10977" width="19.33203125" style="4" customWidth="1"/>
    <col min="10978" max="10978" width="7.1640625" style="4" customWidth="1"/>
    <col min="10979" max="10982" width="19.33203125" style="4" customWidth="1"/>
    <col min="10983" max="10983" width="7.1640625" style="4" customWidth="1"/>
    <col min="10984" max="10987" width="19.33203125" style="4" customWidth="1"/>
    <col min="10988" max="10988" width="7.1640625" style="4" customWidth="1"/>
    <col min="10989" max="10992" width="19.33203125" style="4" customWidth="1"/>
    <col min="10993" max="10993" width="7.1640625" style="4" customWidth="1"/>
    <col min="10994" max="10997" width="19.33203125" style="4" customWidth="1"/>
    <col min="10998" max="10998" width="7.1640625" style="4" customWidth="1"/>
    <col min="10999" max="11002" width="19.33203125" style="4" customWidth="1"/>
    <col min="11003" max="11003" width="7.1640625" style="4" customWidth="1"/>
    <col min="11004" max="11007" width="19.33203125" style="4" customWidth="1"/>
    <col min="11008" max="11008" width="7.1640625" style="4" customWidth="1"/>
    <col min="11009" max="11012" width="19.33203125" style="4" customWidth="1"/>
    <col min="11013" max="11013" width="7.1640625" style="4" customWidth="1"/>
    <col min="11014" max="11017" width="19.33203125" style="4" customWidth="1"/>
    <col min="11018" max="11018" width="7.1640625" style="4" customWidth="1"/>
    <col min="11019" max="11022" width="19.33203125" style="4" customWidth="1"/>
    <col min="11023" max="11023" width="7.1640625" style="4" customWidth="1"/>
    <col min="11024" max="11027" width="19.33203125" style="4" customWidth="1"/>
    <col min="11028" max="11028" width="7.1640625" style="4" customWidth="1"/>
    <col min="11029" max="11032" width="19.33203125" style="4" customWidth="1"/>
    <col min="11033" max="11033" width="7.1640625" style="4" customWidth="1"/>
    <col min="11034" max="11037" width="19.33203125" style="4" customWidth="1"/>
    <col min="11038" max="11038" width="7.1640625" style="4" customWidth="1"/>
    <col min="11039" max="11042" width="19.33203125" style="4" customWidth="1"/>
    <col min="11043" max="11043" width="7.1640625" style="4" customWidth="1"/>
    <col min="11044" max="11045" width="19.33203125" style="4" customWidth="1"/>
    <col min="11046" max="11221" width="10.83203125" style="4"/>
    <col min="11222" max="11223" width="19.33203125" style="4" customWidth="1"/>
    <col min="11224" max="11224" width="10" style="4" customWidth="1"/>
    <col min="11225" max="11225" width="8.5" style="4" customWidth="1"/>
    <col min="11226" max="11226" width="55.6640625" style="4" bestFit="1" customWidth="1"/>
    <col min="11227" max="11228" width="19.33203125" style="4" customWidth="1"/>
    <col min="11229" max="11229" width="7.1640625" style="4" customWidth="1"/>
    <col min="11230" max="11233" width="19.33203125" style="4" customWidth="1"/>
    <col min="11234" max="11234" width="7.1640625" style="4" customWidth="1"/>
    <col min="11235" max="11238" width="19.33203125" style="4" customWidth="1"/>
    <col min="11239" max="11239" width="7.1640625" style="4" customWidth="1"/>
    <col min="11240" max="11243" width="19.33203125" style="4" customWidth="1"/>
    <col min="11244" max="11244" width="7.1640625" style="4" customWidth="1"/>
    <col min="11245" max="11248" width="19.33203125" style="4" customWidth="1"/>
    <col min="11249" max="11249" width="7.1640625" style="4" customWidth="1"/>
    <col min="11250" max="11253" width="19.33203125" style="4" customWidth="1"/>
    <col min="11254" max="11254" width="7.1640625" style="4" customWidth="1"/>
    <col min="11255" max="11258" width="19.33203125" style="4" customWidth="1"/>
    <col min="11259" max="11259" width="7.1640625" style="4" customWidth="1"/>
    <col min="11260" max="11263" width="19.33203125" style="4" customWidth="1"/>
    <col min="11264" max="11264" width="7.1640625" style="4" customWidth="1"/>
    <col min="11265" max="11268" width="19.33203125" style="4" customWidth="1"/>
    <col min="11269" max="11269" width="7.1640625" style="4" customWidth="1"/>
    <col min="11270" max="11273" width="19.33203125" style="4" customWidth="1"/>
    <col min="11274" max="11274" width="7.1640625" style="4" customWidth="1"/>
    <col min="11275" max="11278" width="19.33203125" style="4" customWidth="1"/>
    <col min="11279" max="11279" width="7.1640625" style="4" customWidth="1"/>
    <col min="11280" max="11283" width="19.33203125" style="4" customWidth="1"/>
    <col min="11284" max="11284" width="7.1640625" style="4" customWidth="1"/>
    <col min="11285" max="11288" width="19.33203125" style="4" customWidth="1"/>
    <col min="11289" max="11289" width="7.1640625" style="4" customWidth="1"/>
    <col min="11290" max="11293" width="19.33203125" style="4" customWidth="1"/>
    <col min="11294" max="11294" width="7.1640625" style="4" customWidth="1"/>
    <col min="11295" max="11298" width="19.33203125" style="4" customWidth="1"/>
    <col min="11299" max="11299" width="7.1640625" style="4" customWidth="1"/>
    <col min="11300" max="11301" width="19.33203125" style="4" customWidth="1"/>
    <col min="11302" max="11477" width="10.83203125" style="4"/>
    <col min="11478" max="11479" width="19.33203125" style="4" customWidth="1"/>
    <col min="11480" max="11480" width="10" style="4" customWidth="1"/>
    <col min="11481" max="11481" width="8.5" style="4" customWidth="1"/>
    <col min="11482" max="11482" width="55.6640625" style="4" bestFit="1" customWidth="1"/>
    <col min="11483" max="11484" width="19.33203125" style="4" customWidth="1"/>
    <col min="11485" max="11485" width="7.1640625" style="4" customWidth="1"/>
    <col min="11486" max="11489" width="19.33203125" style="4" customWidth="1"/>
    <col min="11490" max="11490" width="7.1640625" style="4" customWidth="1"/>
    <col min="11491" max="11494" width="19.33203125" style="4" customWidth="1"/>
    <col min="11495" max="11495" width="7.1640625" style="4" customWidth="1"/>
    <col min="11496" max="11499" width="19.33203125" style="4" customWidth="1"/>
    <col min="11500" max="11500" width="7.1640625" style="4" customWidth="1"/>
    <col min="11501" max="11504" width="19.33203125" style="4" customWidth="1"/>
    <col min="11505" max="11505" width="7.1640625" style="4" customWidth="1"/>
    <col min="11506" max="11509" width="19.33203125" style="4" customWidth="1"/>
    <col min="11510" max="11510" width="7.1640625" style="4" customWidth="1"/>
    <col min="11511" max="11514" width="19.33203125" style="4" customWidth="1"/>
    <col min="11515" max="11515" width="7.1640625" style="4" customWidth="1"/>
    <col min="11516" max="11519" width="19.33203125" style="4" customWidth="1"/>
    <col min="11520" max="11520" width="7.1640625" style="4" customWidth="1"/>
    <col min="11521" max="11524" width="19.33203125" style="4" customWidth="1"/>
    <col min="11525" max="11525" width="7.1640625" style="4" customWidth="1"/>
    <col min="11526" max="11529" width="19.33203125" style="4" customWidth="1"/>
    <col min="11530" max="11530" width="7.1640625" style="4" customWidth="1"/>
    <col min="11531" max="11534" width="19.33203125" style="4" customWidth="1"/>
    <col min="11535" max="11535" width="7.1640625" style="4" customWidth="1"/>
    <col min="11536" max="11539" width="19.33203125" style="4" customWidth="1"/>
    <col min="11540" max="11540" width="7.1640625" style="4" customWidth="1"/>
    <col min="11541" max="11544" width="19.33203125" style="4" customWidth="1"/>
    <col min="11545" max="11545" width="7.1640625" style="4" customWidth="1"/>
    <col min="11546" max="11549" width="19.33203125" style="4" customWidth="1"/>
    <col min="11550" max="11550" width="7.1640625" style="4" customWidth="1"/>
    <col min="11551" max="11554" width="19.33203125" style="4" customWidth="1"/>
    <col min="11555" max="11555" width="7.1640625" style="4" customWidth="1"/>
    <col min="11556" max="11557" width="19.33203125" style="4" customWidth="1"/>
    <col min="11558" max="11733" width="10.83203125" style="4"/>
    <col min="11734" max="11735" width="19.33203125" style="4" customWidth="1"/>
    <col min="11736" max="11736" width="10" style="4" customWidth="1"/>
    <col min="11737" max="11737" width="8.5" style="4" customWidth="1"/>
    <col min="11738" max="11738" width="55.6640625" style="4" bestFit="1" customWidth="1"/>
    <col min="11739" max="11740" width="19.33203125" style="4" customWidth="1"/>
    <col min="11741" max="11741" width="7.1640625" style="4" customWidth="1"/>
    <col min="11742" max="11745" width="19.33203125" style="4" customWidth="1"/>
    <col min="11746" max="11746" width="7.1640625" style="4" customWidth="1"/>
    <col min="11747" max="11750" width="19.33203125" style="4" customWidth="1"/>
    <col min="11751" max="11751" width="7.1640625" style="4" customWidth="1"/>
    <col min="11752" max="11755" width="19.33203125" style="4" customWidth="1"/>
    <col min="11756" max="11756" width="7.1640625" style="4" customWidth="1"/>
    <col min="11757" max="11760" width="19.33203125" style="4" customWidth="1"/>
    <col min="11761" max="11761" width="7.1640625" style="4" customWidth="1"/>
    <col min="11762" max="11765" width="19.33203125" style="4" customWidth="1"/>
    <col min="11766" max="11766" width="7.1640625" style="4" customWidth="1"/>
    <col min="11767" max="11770" width="19.33203125" style="4" customWidth="1"/>
    <col min="11771" max="11771" width="7.1640625" style="4" customWidth="1"/>
    <col min="11772" max="11775" width="19.33203125" style="4" customWidth="1"/>
    <col min="11776" max="11776" width="7.1640625" style="4" customWidth="1"/>
    <col min="11777" max="11780" width="19.33203125" style="4" customWidth="1"/>
    <col min="11781" max="11781" width="7.1640625" style="4" customWidth="1"/>
    <col min="11782" max="11785" width="19.33203125" style="4" customWidth="1"/>
    <col min="11786" max="11786" width="7.1640625" style="4" customWidth="1"/>
    <col min="11787" max="11790" width="19.33203125" style="4" customWidth="1"/>
    <col min="11791" max="11791" width="7.1640625" style="4" customWidth="1"/>
    <col min="11792" max="11795" width="19.33203125" style="4" customWidth="1"/>
    <col min="11796" max="11796" width="7.1640625" style="4" customWidth="1"/>
    <col min="11797" max="11800" width="19.33203125" style="4" customWidth="1"/>
    <col min="11801" max="11801" width="7.1640625" style="4" customWidth="1"/>
    <col min="11802" max="11805" width="19.33203125" style="4" customWidth="1"/>
    <col min="11806" max="11806" width="7.1640625" style="4" customWidth="1"/>
    <col min="11807" max="11810" width="19.33203125" style="4" customWidth="1"/>
    <col min="11811" max="11811" width="7.1640625" style="4" customWidth="1"/>
    <col min="11812" max="11813" width="19.33203125" style="4" customWidth="1"/>
    <col min="11814" max="11989" width="10.83203125" style="4"/>
    <col min="11990" max="11991" width="19.33203125" style="4" customWidth="1"/>
    <col min="11992" max="11992" width="10" style="4" customWidth="1"/>
    <col min="11993" max="11993" width="8.5" style="4" customWidth="1"/>
    <col min="11994" max="11994" width="55.6640625" style="4" bestFit="1" customWidth="1"/>
    <col min="11995" max="11996" width="19.33203125" style="4" customWidth="1"/>
    <col min="11997" max="11997" width="7.1640625" style="4" customWidth="1"/>
    <col min="11998" max="12001" width="19.33203125" style="4" customWidth="1"/>
    <col min="12002" max="12002" width="7.1640625" style="4" customWidth="1"/>
    <col min="12003" max="12006" width="19.33203125" style="4" customWidth="1"/>
    <col min="12007" max="12007" width="7.1640625" style="4" customWidth="1"/>
    <col min="12008" max="12011" width="19.33203125" style="4" customWidth="1"/>
    <col min="12012" max="12012" width="7.1640625" style="4" customWidth="1"/>
    <col min="12013" max="12016" width="19.33203125" style="4" customWidth="1"/>
    <col min="12017" max="12017" width="7.1640625" style="4" customWidth="1"/>
    <col min="12018" max="12021" width="19.33203125" style="4" customWidth="1"/>
    <col min="12022" max="12022" width="7.1640625" style="4" customWidth="1"/>
    <col min="12023" max="12026" width="19.33203125" style="4" customWidth="1"/>
    <col min="12027" max="12027" width="7.1640625" style="4" customWidth="1"/>
    <col min="12028" max="12031" width="19.33203125" style="4" customWidth="1"/>
    <col min="12032" max="12032" width="7.1640625" style="4" customWidth="1"/>
    <col min="12033" max="12036" width="19.33203125" style="4" customWidth="1"/>
    <col min="12037" max="12037" width="7.1640625" style="4" customWidth="1"/>
    <col min="12038" max="12041" width="19.33203125" style="4" customWidth="1"/>
    <col min="12042" max="12042" width="7.1640625" style="4" customWidth="1"/>
    <col min="12043" max="12046" width="19.33203125" style="4" customWidth="1"/>
    <col min="12047" max="12047" width="7.1640625" style="4" customWidth="1"/>
    <col min="12048" max="12051" width="19.33203125" style="4" customWidth="1"/>
    <col min="12052" max="12052" width="7.1640625" style="4" customWidth="1"/>
    <col min="12053" max="12056" width="19.33203125" style="4" customWidth="1"/>
    <col min="12057" max="12057" width="7.1640625" style="4" customWidth="1"/>
    <col min="12058" max="12061" width="19.33203125" style="4" customWidth="1"/>
    <col min="12062" max="12062" width="7.1640625" style="4" customWidth="1"/>
    <col min="12063" max="12066" width="19.33203125" style="4" customWidth="1"/>
    <col min="12067" max="12067" width="7.1640625" style="4" customWidth="1"/>
    <col min="12068" max="12069" width="19.33203125" style="4" customWidth="1"/>
    <col min="12070" max="12245" width="10.83203125" style="4"/>
    <col min="12246" max="12247" width="19.33203125" style="4" customWidth="1"/>
    <col min="12248" max="12248" width="10" style="4" customWidth="1"/>
    <col min="12249" max="12249" width="8.5" style="4" customWidth="1"/>
    <col min="12250" max="12250" width="55.6640625" style="4" bestFit="1" customWidth="1"/>
    <col min="12251" max="12252" width="19.33203125" style="4" customWidth="1"/>
    <col min="12253" max="12253" width="7.1640625" style="4" customWidth="1"/>
    <col min="12254" max="12257" width="19.33203125" style="4" customWidth="1"/>
    <col min="12258" max="12258" width="7.1640625" style="4" customWidth="1"/>
    <col min="12259" max="12262" width="19.33203125" style="4" customWidth="1"/>
    <col min="12263" max="12263" width="7.1640625" style="4" customWidth="1"/>
    <col min="12264" max="12267" width="19.33203125" style="4" customWidth="1"/>
    <col min="12268" max="12268" width="7.1640625" style="4" customWidth="1"/>
    <col min="12269" max="12272" width="19.33203125" style="4" customWidth="1"/>
    <col min="12273" max="12273" width="7.1640625" style="4" customWidth="1"/>
    <col min="12274" max="12277" width="19.33203125" style="4" customWidth="1"/>
    <col min="12278" max="12278" width="7.1640625" style="4" customWidth="1"/>
    <col min="12279" max="12282" width="19.33203125" style="4" customWidth="1"/>
    <col min="12283" max="12283" width="7.1640625" style="4" customWidth="1"/>
    <col min="12284" max="12287" width="19.33203125" style="4" customWidth="1"/>
    <col min="12288" max="12288" width="7.1640625" style="4" customWidth="1"/>
    <col min="12289" max="12292" width="19.33203125" style="4" customWidth="1"/>
    <col min="12293" max="12293" width="7.1640625" style="4" customWidth="1"/>
    <col min="12294" max="12297" width="19.33203125" style="4" customWidth="1"/>
    <col min="12298" max="12298" width="7.1640625" style="4" customWidth="1"/>
    <col min="12299" max="12302" width="19.33203125" style="4" customWidth="1"/>
    <col min="12303" max="12303" width="7.1640625" style="4" customWidth="1"/>
    <col min="12304" max="12307" width="19.33203125" style="4" customWidth="1"/>
    <col min="12308" max="12308" width="7.1640625" style="4" customWidth="1"/>
    <col min="12309" max="12312" width="19.33203125" style="4" customWidth="1"/>
    <col min="12313" max="12313" width="7.1640625" style="4" customWidth="1"/>
    <col min="12314" max="12317" width="19.33203125" style="4" customWidth="1"/>
    <col min="12318" max="12318" width="7.1640625" style="4" customWidth="1"/>
    <col min="12319" max="12322" width="19.33203125" style="4" customWidth="1"/>
    <col min="12323" max="12323" width="7.1640625" style="4" customWidth="1"/>
    <col min="12324" max="12325" width="19.33203125" style="4" customWidth="1"/>
    <col min="12326" max="12501" width="10.83203125" style="4"/>
    <col min="12502" max="12503" width="19.33203125" style="4" customWidth="1"/>
    <col min="12504" max="12504" width="10" style="4" customWidth="1"/>
    <col min="12505" max="12505" width="8.5" style="4" customWidth="1"/>
    <col min="12506" max="12506" width="55.6640625" style="4" bestFit="1" customWidth="1"/>
    <col min="12507" max="12508" width="19.33203125" style="4" customWidth="1"/>
    <col min="12509" max="12509" width="7.1640625" style="4" customWidth="1"/>
    <col min="12510" max="12513" width="19.33203125" style="4" customWidth="1"/>
    <col min="12514" max="12514" width="7.1640625" style="4" customWidth="1"/>
    <col min="12515" max="12518" width="19.33203125" style="4" customWidth="1"/>
    <col min="12519" max="12519" width="7.1640625" style="4" customWidth="1"/>
    <col min="12520" max="12523" width="19.33203125" style="4" customWidth="1"/>
    <col min="12524" max="12524" width="7.1640625" style="4" customWidth="1"/>
    <col min="12525" max="12528" width="19.33203125" style="4" customWidth="1"/>
    <col min="12529" max="12529" width="7.1640625" style="4" customWidth="1"/>
    <col min="12530" max="12533" width="19.33203125" style="4" customWidth="1"/>
    <col min="12534" max="12534" width="7.1640625" style="4" customWidth="1"/>
    <col min="12535" max="12538" width="19.33203125" style="4" customWidth="1"/>
    <col min="12539" max="12539" width="7.1640625" style="4" customWidth="1"/>
    <col min="12540" max="12543" width="19.33203125" style="4" customWidth="1"/>
    <col min="12544" max="12544" width="7.1640625" style="4" customWidth="1"/>
    <col min="12545" max="12548" width="19.33203125" style="4" customWidth="1"/>
    <col min="12549" max="12549" width="7.1640625" style="4" customWidth="1"/>
    <col min="12550" max="12553" width="19.33203125" style="4" customWidth="1"/>
    <col min="12554" max="12554" width="7.1640625" style="4" customWidth="1"/>
    <col min="12555" max="12558" width="19.33203125" style="4" customWidth="1"/>
    <col min="12559" max="12559" width="7.1640625" style="4" customWidth="1"/>
    <col min="12560" max="12563" width="19.33203125" style="4" customWidth="1"/>
    <col min="12564" max="12564" width="7.1640625" style="4" customWidth="1"/>
    <col min="12565" max="12568" width="19.33203125" style="4" customWidth="1"/>
    <col min="12569" max="12569" width="7.1640625" style="4" customWidth="1"/>
    <col min="12570" max="12573" width="19.33203125" style="4" customWidth="1"/>
    <col min="12574" max="12574" width="7.1640625" style="4" customWidth="1"/>
    <col min="12575" max="12578" width="19.33203125" style="4" customWidth="1"/>
    <col min="12579" max="12579" width="7.1640625" style="4" customWidth="1"/>
    <col min="12580" max="12581" width="19.33203125" style="4" customWidth="1"/>
    <col min="12582" max="12757" width="10.83203125" style="4"/>
    <col min="12758" max="12759" width="19.33203125" style="4" customWidth="1"/>
    <col min="12760" max="12760" width="10" style="4" customWidth="1"/>
    <col min="12761" max="12761" width="8.5" style="4" customWidth="1"/>
    <col min="12762" max="12762" width="55.6640625" style="4" bestFit="1" customWidth="1"/>
    <col min="12763" max="12764" width="19.33203125" style="4" customWidth="1"/>
    <col min="12765" max="12765" width="7.1640625" style="4" customWidth="1"/>
    <col min="12766" max="12769" width="19.33203125" style="4" customWidth="1"/>
    <col min="12770" max="12770" width="7.1640625" style="4" customWidth="1"/>
    <col min="12771" max="12774" width="19.33203125" style="4" customWidth="1"/>
    <col min="12775" max="12775" width="7.1640625" style="4" customWidth="1"/>
    <col min="12776" max="12779" width="19.33203125" style="4" customWidth="1"/>
    <col min="12780" max="12780" width="7.1640625" style="4" customWidth="1"/>
    <col min="12781" max="12784" width="19.33203125" style="4" customWidth="1"/>
    <col min="12785" max="12785" width="7.1640625" style="4" customWidth="1"/>
    <col min="12786" max="12789" width="19.33203125" style="4" customWidth="1"/>
    <col min="12790" max="12790" width="7.1640625" style="4" customWidth="1"/>
    <col min="12791" max="12794" width="19.33203125" style="4" customWidth="1"/>
    <col min="12795" max="12795" width="7.1640625" style="4" customWidth="1"/>
    <col min="12796" max="12799" width="19.33203125" style="4" customWidth="1"/>
    <col min="12800" max="12800" width="7.1640625" style="4" customWidth="1"/>
    <col min="12801" max="12804" width="19.33203125" style="4" customWidth="1"/>
    <col min="12805" max="12805" width="7.1640625" style="4" customWidth="1"/>
    <col min="12806" max="12809" width="19.33203125" style="4" customWidth="1"/>
    <col min="12810" max="12810" width="7.1640625" style="4" customWidth="1"/>
    <col min="12811" max="12814" width="19.33203125" style="4" customWidth="1"/>
    <col min="12815" max="12815" width="7.1640625" style="4" customWidth="1"/>
    <col min="12816" max="12819" width="19.33203125" style="4" customWidth="1"/>
    <col min="12820" max="12820" width="7.1640625" style="4" customWidth="1"/>
    <col min="12821" max="12824" width="19.33203125" style="4" customWidth="1"/>
    <col min="12825" max="12825" width="7.1640625" style="4" customWidth="1"/>
    <col min="12826" max="12829" width="19.33203125" style="4" customWidth="1"/>
    <col min="12830" max="12830" width="7.1640625" style="4" customWidth="1"/>
    <col min="12831" max="12834" width="19.33203125" style="4" customWidth="1"/>
    <col min="12835" max="12835" width="7.1640625" style="4" customWidth="1"/>
    <col min="12836" max="12837" width="19.33203125" style="4" customWidth="1"/>
    <col min="12838" max="13013" width="10.83203125" style="4"/>
    <col min="13014" max="13015" width="19.33203125" style="4" customWidth="1"/>
    <col min="13016" max="13016" width="10" style="4" customWidth="1"/>
    <col min="13017" max="13017" width="8.5" style="4" customWidth="1"/>
    <col min="13018" max="13018" width="55.6640625" style="4" bestFit="1" customWidth="1"/>
    <col min="13019" max="13020" width="19.33203125" style="4" customWidth="1"/>
    <col min="13021" max="13021" width="7.1640625" style="4" customWidth="1"/>
    <col min="13022" max="13025" width="19.33203125" style="4" customWidth="1"/>
    <col min="13026" max="13026" width="7.1640625" style="4" customWidth="1"/>
    <col min="13027" max="13030" width="19.33203125" style="4" customWidth="1"/>
    <col min="13031" max="13031" width="7.1640625" style="4" customWidth="1"/>
    <col min="13032" max="13035" width="19.33203125" style="4" customWidth="1"/>
    <col min="13036" max="13036" width="7.1640625" style="4" customWidth="1"/>
    <col min="13037" max="13040" width="19.33203125" style="4" customWidth="1"/>
    <col min="13041" max="13041" width="7.1640625" style="4" customWidth="1"/>
    <col min="13042" max="13045" width="19.33203125" style="4" customWidth="1"/>
    <col min="13046" max="13046" width="7.1640625" style="4" customWidth="1"/>
    <col min="13047" max="13050" width="19.33203125" style="4" customWidth="1"/>
    <col min="13051" max="13051" width="7.1640625" style="4" customWidth="1"/>
    <col min="13052" max="13055" width="19.33203125" style="4" customWidth="1"/>
    <col min="13056" max="13056" width="7.1640625" style="4" customWidth="1"/>
    <col min="13057" max="13060" width="19.33203125" style="4" customWidth="1"/>
    <col min="13061" max="13061" width="7.1640625" style="4" customWidth="1"/>
    <col min="13062" max="13065" width="19.33203125" style="4" customWidth="1"/>
    <col min="13066" max="13066" width="7.1640625" style="4" customWidth="1"/>
    <col min="13067" max="13070" width="19.33203125" style="4" customWidth="1"/>
    <col min="13071" max="13071" width="7.1640625" style="4" customWidth="1"/>
    <col min="13072" max="13075" width="19.33203125" style="4" customWidth="1"/>
    <col min="13076" max="13076" width="7.1640625" style="4" customWidth="1"/>
    <col min="13077" max="13080" width="19.33203125" style="4" customWidth="1"/>
    <col min="13081" max="13081" width="7.1640625" style="4" customWidth="1"/>
    <col min="13082" max="13085" width="19.33203125" style="4" customWidth="1"/>
    <col min="13086" max="13086" width="7.1640625" style="4" customWidth="1"/>
    <col min="13087" max="13090" width="19.33203125" style="4" customWidth="1"/>
    <col min="13091" max="13091" width="7.1640625" style="4" customWidth="1"/>
    <col min="13092" max="13093" width="19.33203125" style="4" customWidth="1"/>
    <col min="13094" max="13269" width="10.83203125" style="4"/>
    <col min="13270" max="13271" width="19.33203125" style="4" customWidth="1"/>
    <col min="13272" max="13272" width="10" style="4" customWidth="1"/>
    <col min="13273" max="13273" width="8.5" style="4" customWidth="1"/>
    <col min="13274" max="13274" width="55.6640625" style="4" bestFit="1" customWidth="1"/>
    <col min="13275" max="13276" width="19.33203125" style="4" customWidth="1"/>
    <col min="13277" max="13277" width="7.1640625" style="4" customWidth="1"/>
    <col min="13278" max="13281" width="19.33203125" style="4" customWidth="1"/>
    <col min="13282" max="13282" width="7.1640625" style="4" customWidth="1"/>
    <col min="13283" max="13286" width="19.33203125" style="4" customWidth="1"/>
    <col min="13287" max="13287" width="7.1640625" style="4" customWidth="1"/>
    <col min="13288" max="13291" width="19.33203125" style="4" customWidth="1"/>
    <col min="13292" max="13292" width="7.1640625" style="4" customWidth="1"/>
    <col min="13293" max="13296" width="19.33203125" style="4" customWidth="1"/>
    <col min="13297" max="13297" width="7.1640625" style="4" customWidth="1"/>
    <col min="13298" max="13301" width="19.33203125" style="4" customWidth="1"/>
    <col min="13302" max="13302" width="7.1640625" style="4" customWidth="1"/>
    <col min="13303" max="13306" width="19.33203125" style="4" customWidth="1"/>
    <col min="13307" max="13307" width="7.1640625" style="4" customWidth="1"/>
    <col min="13308" max="13311" width="19.33203125" style="4" customWidth="1"/>
    <col min="13312" max="13312" width="7.1640625" style="4" customWidth="1"/>
    <col min="13313" max="13316" width="19.33203125" style="4" customWidth="1"/>
    <col min="13317" max="13317" width="7.1640625" style="4" customWidth="1"/>
    <col min="13318" max="13321" width="19.33203125" style="4" customWidth="1"/>
    <col min="13322" max="13322" width="7.1640625" style="4" customWidth="1"/>
    <col min="13323" max="13326" width="19.33203125" style="4" customWidth="1"/>
    <col min="13327" max="13327" width="7.1640625" style="4" customWidth="1"/>
    <col min="13328" max="13331" width="19.33203125" style="4" customWidth="1"/>
    <col min="13332" max="13332" width="7.1640625" style="4" customWidth="1"/>
    <col min="13333" max="13336" width="19.33203125" style="4" customWidth="1"/>
    <col min="13337" max="13337" width="7.1640625" style="4" customWidth="1"/>
    <col min="13338" max="13341" width="19.33203125" style="4" customWidth="1"/>
    <col min="13342" max="13342" width="7.1640625" style="4" customWidth="1"/>
    <col min="13343" max="13346" width="19.33203125" style="4" customWidth="1"/>
    <col min="13347" max="13347" width="7.1640625" style="4" customWidth="1"/>
    <col min="13348" max="13349" width="19.33203125" style="4" customWidth="1"/>
    <col min="13350" max="13525" width="10.83203125" style="4"/>
    <col min="13526" max="13527" width="19.33203125" style="4" customWidth="1"/>
    <col min="13528" max="13528" width="10" style="4" customWidth="1"/>
    <col min="13529" max="13529" width="8.5" style="4" customWidth="1"/>
    <col min="13530" max="13530" width="55.6640625" style="4" bestFit="1" customWidth="1"/>
    <col min="13531" max="13532" width="19.33203125" style="4" customWidth="1"/>
    <col min="13533" max="13533" width="7.1640625" style="4" customWidth="1"/>
    <col min="13534" max="13537" width="19.33203125" style="4" customWidth="1"/>
    <col min="13538" max="13538" width="7.1640625" style="4" customWidth="1"/>
    <col min="13539" max="13542" width="19.33203125" style="4" customWidth="1"/>
    <col min="13543" max="13543" width="7.1640625" style="4" customWidth="1"/>
    <col min="13544" max="13547" width="19.33203125" style="4" customWidth="1"/>
    <col min="13548" max="13548" width="7.1640625" style="4" customWidth="1"/>
    <col min="13549" max="13552" width="19.33203125" style="4" customWidth="1"/>
    <col min="13553" max="13553" width="7.1640625" style="4" customWidth="1"/>
    <col min="13554" max="13557" width="19.33203125" style="4" customWidth="1"/>
    <col min="13558" max="13558" width="7.1640625" style="4" customWidth="1"/>
    <col min="13559" max="13562" width="19.33203125" style="4" customWidth="1"/>
    <col min="13563" max="13563" width="7.1640625" style="4" customWidth="1"/>
    <col min="13564" max="13567" width="19.33203125" style="4" customWidth="1"/>
    <col min="13568" max="13568" width="7.1640625" style="4" customWidth="1"/>
    <col min="13569" max="13572" width="19.33203125" style="4" customWidth="1"/>
    <col min="13573" max="13573" width="7.1640625" style="4" customWidth="1"/>
    <col min="13574" max="13577" width="19.33203125" style="4" customWidth="1"/>
    <col min="13578" max="13578" width="7.1640625" style="4" customWidth="1"/>
    <col min="13579" max="13582" width="19.33203125" style="4" customWidth="1"/>
    <col min="13583" max="13583" width="7.1640625" style="4" customWidth="1"/>
    <col min="13584" max="13587" width="19.33203125" style="4" customWidth="1"/>
    <col min="13588" max="13588" width="7.1640625" style="4" customWidth="1"/>
    <col min="13589" max="13592" width="19.33203125" style="4" customWidth="1"/>
    <col min="13593" max="13593" width="7.1640625" style="4" customWidth="1"/>
    <col min="13594" max="13597" width="19.33203125" style="4" customWidth="1"/>
    <col min="13598" max="13598" width="7.1640625" style="4" customWidth="1"/>
    <col min="13599" max="13602" width="19.33203125" style="4" customWidth="1"/>
    <col min="13603" max="13603" width="7.1640625" style="4" customWidth="1"/>
    <col min="13604" max="13605" width="19.33203125" style="4" customWidth="1"/>
    <col min="13606" max="13781" width="10.83203125" style="4"/>
    <col min="13782" max="13783" width="19.33203125" style="4" customWidth="1"/>
    <col min="13784" max="13784" width="10" style="4" customWidth="1"/>
    <col min="13785" max="13785" width="8.5" style="4" customWidth="1"/>
    <col min="13786" max="13786" width="55.6640625" style="4" bestFit="1" customWidth="1"/>
    <col min="13787" max="13788" width="19.33203125" style="4" customWidth="1"/>
    <col min="13789" max="13789" width="7.1640625" style="4" customWidth="1"/>
    <col min="13790" max="13793" width="19.33203125" style="4" customWidth="1"/>
    <col min="13794" max="13794" width="7.1640625" style="4" customWidth="1"/>
    <col min="13795" max="13798" width="19.33203125" style="4" customWidth="1"/>
    <col min="13799" max="13799" width="7.1640625" style="4" customWidth="1"/>
    <col min="13800" max="13803" width="19.33203125" style="4" customWidth="1"/>
    <col min="13804" max="13804" width="7.1640625" style="4" customWidth="1"/>
    <col min="13805" max="13808" width="19.33203125" style="4" customWidth="1"/>
    <col min="13809" max="13809" width="7.1640625" style="4" customWidth="1"/>
    <col min="13810" max="13813" width="19.33203125" style="4" customWidth="1"/>
    <col min="13814" max="13814" width="7.1640625" style="4" customWidth="1"/>
    <col min="13815" max="13818" width="19.33203125" style="4" customWidth="1"/>
    <col min="13819" max="13819" width="7.1640625" style="4" customWidth="1"/>
    <col min="13820" max="13823" width="19.33203125" style="4" customWidth="1"/>
    <col min="13824" max="13824" width="7.1640625" style="4" customWidth="1"/>
    <col min="13825" max="13828" width="19.33203125" style="4" customWidth="1"/>
    <col min="13829" max="13829" width="7.1640625" style="4" customWidth="1"/>
    <col min="13830" max="13833" width="19.33203125" style="4" customWidth="1"/>
    <col min="13834" max="13834" width="7.1640625" style="4" customWidth="1"/>
    <col min="13835" max="13838" width="19.33203125" style="4" customWidth="1"/>
    <col min="13839" max="13839" width="7.1640625" style="4" customWidth="1"/>
    <col min="13840" max="13843" width="19.33203125" style="4" customWidth="1"/>
    <col min="13844" max="13844" width="7.1640625" style="4" customWidth="1"/>
    <col min="13845" max="13848" width="19.33203125" style="4" customWidth="1"/>
    <col min="13849" max="13849" width="7.1640625" style="4" customWidth="1"/>
    <col min="13850" max="13853" width="19.33203125" style="4" customWidth="1"/>
    <col min="13854" max="13854" width="7.1640625" style="4" customWidth="1"/>
    <col min="13855" max="13858" width="19.33203125" style="4" customWidth="1"/>
    <col min="13859" max="13859" width="7.1640625" style="4" customWidth="1"/>
    <col min="13860" max="13861" width="19.33203125" style="4" customWidth="1"/>
    <col min="13862" max="14037" width="10.83203125" style="4"/>
    <col min="14038" max="14039" width="19.33203125" style="4" customWidth="1"/>
    <col min="14040" max="14040" width="10" style="4" customWidth="1"/>
    <col min="14041" max="14041" width="8.5" style="4" customWidth="1"/>
    <col min="14042" max="14042" width="55.6640625" style="4" bestFit="1" customWidth="1"/>
    <col min="14043" max="14044" width="19.33203125" style="4" customWidth="1"/>
    <col min="14045" max="14045" width="7.1640625" style="4" customWidth="1"/>
    <col min="14046" max="14049" width="19.33203125" style="4" customWidth="1"/>
    <col min="14050" max="14050" width="7.1640625" style="4" customWidth="1"/>
    <col min="14051" max="14054" width="19.33203125" style="4" customWidth="1"/>
    <col min="14055" max="14055" width="7.1640625" style="4" customWidth="1"/>
    <col min="14056" max="14059" width="19.33203125" style="4" customWidth="1"/>
    <col min="14060" max="14060" width="7.1640625" style="4" customWidth="1"/>
    <col min="14061" max="14064" width="19.33203125" style="4" customWidth="1"/>
    <col min="14065" max="14065" width="7.1640625" style="4" customWidth="1"/>
    <col min="14066" max="14069" width="19.33203125" style="4" customWidth="1"/>
    <col min="14070" max="14070" width="7.1640625" style="4" customWidth="1"/>
    <col min="14071" max="14074" width="19.33203125" style="4" customWidth="1"/>
    <col min="14075" max="14075" width="7.1640625" style="4" customWidth="1"/>
    <col min="14076" max="14079" width="19.33203125" style="4" customWidth="1"/>
    <col min="14080" max="14080" width="7.1640625" style="4" customWidth="1"/>
    <col min="14081" max="14084" width="19.33203125" style="4" customWidth="1"/>
    <col min="14085" max="14085" width="7.1640625" style="4" customWidth="1"/>
    <col min="14086" max="14089" width="19.33203125" style="4" customWidth="1"/>
    <col min="14090" max="14090" width="7.1640625" style="4" customWidth="1"/>
    <col min="14091" max="14094" width="19.33203125" style="4" customWidth="1"/>
    <col min="14095" max="14095" width="7.1640625" style="4" customWidth="1"/>
    <col min="14096" max="14099" width="19.33203125" style="4" customWidth="1"/>
    <col min="14100" max="14100" width="7.1640625" style="4" customWidth="1"/>
    <col min="14101" max="14104" width="19.33203125" style="4" customWidth="1"/>
    <col min="14105" max="14105" width="7.1640625" style="4" customWidth="1"/>
    <col min="14106" max="14109" width="19.33203125" style="4" customWidth="1"/>
    <col min="14110" max="14110" width="7.1640625" style="4" customWidth="1"/>
    <col min="14111" max="14114" width="19.33203125" style="4" customWidth="1"/>
    <col min="14115" max="14115" width="7.1640625" style="4" customWidth="1"/>
    <col min="14116" max="14117" width="19.33203125" style="4" customWidth="1"/>
    <col min="14118" max="14293" width="10.83203125" style="4"/>
    <col min="14294" max="14295" width="19.33203125" style="4" customWidth="1"/>
    <col min="14296" max="14296" width="10" style="4" customWidth="1"/>
    <col min="14297" max="14297" width="8.5" style="4" customWidth="1"/>
    <col min="14298" max="14298" width="55.6640625" style="4" bestFit="1" customWidth="1"/>
    <col min="14299" max="14300" width="19.33203125" style="4" customWidth="1"/>
    <col min="14301" max="14301" width="7.1640625" style="4" customWidth="1"/>
    <col min="14302" max="14305" width="19.33203125" style="4" customWidth="1"/>
    <col min="14306" max="14306" width="7.1640625" style="4" customWidth="1"/>
    <col min="14307" max="14310" width="19.33203125" style="4" customWidth="1"/>
    <col min="14311" max="14311" width="7.1640625" style="4" customWidth="1"/>
    <col min="14312" max="14315" width="19.33203125" style="4" customWidth="1"/>
    <col min="14316" max="14316" width="7.1640625" style="4" customWidth="1"/>
    <col min="14317" max="14320" width="19.33203125" style="4" customWidth="1"/>
    <col min="14321" max="14321" width="7.1640625" style="4" customWidth="1"/>
    <col min="14322" max="14325" width="19.33203125" style="4" customWidth="1"/>
    <col min="14326" max="14326" width="7.1640625" style="4" customWidth="1"/>
    <col min="14327" max="14330" width="19.33203125" style="4" customWidth="1"/>
    <col min="14331" max="14331" width="7.1640625" style="4" customWidth="1"/>
    <col min="14332" max="14335" width="19.33203125" style="4" customWidth="1"/>
    <col min="14336" max="14336" width="7.1640625" style="4" customWidth="1"/>
    <col min="14337" max="14340" width="19.33203125" style="4" customWidth="1"/>
    <col min="14341" max="14341" width="7.1640625" style="4" customWidth="1"/>
    <col min="14342" max="14345" width="19.33203125" style="4" customWidth="1"/>
    <col min="14346" max="14346" width="7.1640625" style="4" customWidth="1"/>
    <col min="14347" max="14350" width="19.33203125" style="4" customWidth="1"/>
    <col min="14351" max="14351" width="7.1640625" style="4" customWidth="1"/>
    <col min="14352" max="14355" width="19.33203125" style="4" customWidth="1"/>
    <col min="14356" max="14356" width="7.1640625" style="4" customWidth="1"/>
    <col min="14357" max="14360" width="19.33203125" style="4" customWidth="1"/>
    <col min="14361" max="14361" width="7.1640625" style="4" customWidth="1"/>
    <col min="14362" max="14365" width="19.33203125" style="4" customWidth="1"/>
    <col min="14366" max="14366" width="7.1640625" style="4" customWidth="1"/>
    <col min="14367" max="14370" width="19.33203125" style="4" customWidth="1"/>
    <col min="14371" max="14371" width="7.1640625" style="4" customWidth="1"/>
    <col min="14372" max="14373" width="19.33203125" style="4" customWidth="1"/>
    <col min="14374" max="14549" width="10.83203125" style="4"/>
    <col min="14550" max="14551" width="19.33203125" style="4" customWidth="1"/>
    <col min="14552" max="14552" width="10" style="4" customWidth="1"/>
    <col min="14553" max="14553" width="8.5" style="4" customWidth="1"/>
    <col min="14554" max="14554" width="55.6640625" style="4" bestFit="1" customWidth="1"/>
    <col min="14555" max="14556" width="19.33203125" style="4" customWidth="1"/>
    <col min="14557" max="14557" width="7.1640625" style="4" customWidth="1"/>
    <col min="14558" max="14561" width="19.33203125" style="4" customWidth="1"/>
    <col min="14562" max="14562" width="7.1640625" style="4" customWidth="1"/>
    <col min="14563" max="14566" width="19.33203125" style="4" customWidth="1"/>
    <col min="14567" max="14567" width="7.1640625" style="4" customWidth="1"/>
    <col min="14568" max="14571" width="19.33203125" style="4" customWidth="1"/>
    <col min="14572" max="14572" width="7.1640625" style="4" customWidth="1"/>
    <col min="14573" max="14576" width="19.33203125" style="4" customWidth="1"/>
    <col min="14577" max="14577" width="7.1640625" style="4" customWidth="1"/>
    <col min="14578" max="14581" width="19.33203125" style="4" customWidth="1"/>
    <col min="14582" max="14582" width="7.1640625" style="4" customWidth="1"/>
    <col min="14583" max="14586" width="19.33203125" style="4" customWidth="1"/>
    <col min="14587" max="14587" width="7.1640625" style="4" customWidth="1"/>
    <col min="14588" max="14591" width="19.33203125" style="4" customWidth="1"/>
    <col min="14592" max="14592" width="7.1640625" style="4" customWidth="1"/>
    <col min="14593" max="14596" width="19.33203125" style="4" customWidth="1"/>
    <col min="14597" max="14597" width="7.1640625" style="4" customWidth="1"/>
    <col min="14598" max="14601" width="19.33203125" style="4" customWidth="1"/>
    <col min="14602" max="14602" width="7.1640625" style="4" customWidth="1"/>
    <col min="14603" max="14606" width="19.33203125" style="4" customWidth="1"/>
    <col min="14607" max="14607" width="7.1640625" style="4" customWidth="1"/>
    <col min="14608" max="14611" width="19.33203125" style="4" customWidth="1"/>
    <col min="14612" max="14612" width="7.1640625" style="4" customWidth="1"/>
    <col min="14613" max="14616" width="19.33203125" style="4" customWidth="1"/>
    <col min="14617" max="14617" width="7.1640625" style="4" customWidth="1"/>
    <col min="14618" max="14621" width="19.33203125" style="4" customWidth="1"/>
    <col min="14622" max="14622" width="7.1640625" style="4" customWidth="1"/>
    <col min="14623" max="14626" width="19.33203125" style="4" customWidth="1"/>
    <col min="14627" max="14627" width="7.1640625" style="4" customWidth="1"/>
    <col min="14628" max="14629" width="19.33203125" style="4" customWidth="1"/>
    <col min="14630" max="14805" width="10.83203125" style="4"/>
    <col min="14806" max="14807" width="19.33203125" style="4" customWidth="1"/>
    <col min="14808" max="14808" width="10" style="4" customWidth="1"/>
    <col min="14809" max="14809" width="8.5" style="4" customWidth="1"/>
    <col min="14810" max="14810" width="55.6640625" style="4" bestFit="1" customWidth="1"/>
    <col min="14811" max="14812" width="19.33203125" style="4" customWidth="1"/>
    <col min="14813" max="14813" width="7.1640625" style="4" customWidth="1"/>
    <col min="14814" max="14817" width="19.33203125" style="4" customWidth="1"/>
    <col min="14818" max="14818" width="7.1640625" style="4" customWidth="1"/>
    <col min="14819" max="14822" width="19.33203125" style="4" customWidth="1"/>
    <col min="14823" max="14823" width="7.1640625" style="4" customWidth="1"/>
    <col min="14824" max="14827" width="19.33203125" style="4" customWidth="1"/>
    <col min="14828" max="14828" width="7.1640625" style="4" customWidth="1"/>
    <col min="14829" max="14832" width="19.33203125" style="4" customWidth="1"/>
    <col min="14833" max="14833" width="7.1640625" style="4" customWidth="1"/>
    <col min="14834" max="14837" width="19.33203125" style="4" customWidth="1"/>
    <col min="14838" max="14838" width="7.1640625" style="4" customWidth="1"/>
    <col min="14839" max="14842" width="19.33203125" style="4" customWidth="1"/>
    <col min="14843" max="14843" width="7.1640625" style="4" customWidth="1"/>
    <col min="14844" max="14847" width="19.33203125" style="4" customWidth="1"/>
    <col min="14848" max="14848" width="7.1640625" style="4" customWidth="1"/>
    <col min="14849" max="14852" width="19.33203125" style="4" customWidth="1"/>
    <col min="14853" max="14853" width="7.1640625" style="4" customWidth="1"/>
    <col min="14854" max="14857" width="19.33203125" style="4" customWidth="1"/>
    <col min="14858" max="14858" width="7.1640625" style="4" customWidth="1"/>
    <col min="14859" max="14862" width="19.33203125" style="4" customWidth="1"/>
    <col min="14863" max="14863" width="7.1640625" style="4" customWidth="1"/>
    <col min="14864" max="14867" width="19.33203125" style="4" customWidth="1"/>
    <col min="14868" max="14868" width="7.1640625" style="4" customWidth="1"/>
    <col min="14869" max="14872" width="19.33203125" style="4" customWidth="1"/>
    <col min="14873" max="14873" width="7.1640625" style="4" customWidth="1"/>
    <col min="14874" max="14877" width="19.33203125" style="4" customWidth="1"/>
    <col min="14878" max="14878" width="7.1640625" style="4" customWidth="1"/>
    <col min="14879" max="14882" width="19.33203125" style="4" customWidth="1"/>
    <col min="14883" max="14883" width="7.1640625" style="4" customWidth="1"/>
    <col min="14884" max="14885" width="19.33203125" style="4" customWidth="1"/>
    <col min="14886" max="15061" width="10.83203125" style="4"/>
    <col min="15062" max="15063" width="19.33203125" style="4" customWidth="1"/>
    <col min="15064" max="15064" width="10" style="4" customWidth="1"/>
    <col min="15065" max="15065" width="8.5" style="4" customWidth="1"/>
    <col min="15066" max="15066" width="55.6640625" style="4" bestFit="1" customWidth="1"/>
    <col min="15067" max="15068" width="19.33203125" style="4" customWidth="1"/>
    <col min="15069" max="15069" width="7.1640625" style="4" customWidth="1"/>
    <col min="15070" max="15073" width="19.33203125" style="4" customWidth="1"/>
    <col min="15074" max="15074" width="7.1640625" style="4" customWidth="1"/>
    <col min="15075" max="15078" width="19.33203125" style="4" customWidth="1"/>
    <col min="15079" max="15079" width="7.1640625" style="4" customWidth="1"/>
    <col min="15080" max="15083" width="19.33203125" style="4" customWidth="1"/>
    <col min="15084" max="15084" width="7.1640625" style="4" customWidth="1"/>
    <col min="15085" max="15088" width="19.33203125" style="4" customWidth="1"/>
    <col min="15089" max="15089" width="7.1640625" style="4" customWidth="1"/>
    <col min="15090" max="15093" width="19.33203125" style="4" customWidth="1"/>
    <col min="15094" max="15094" width="7.1640625" style="4" customWidth="1"/>
    <col min="15095" max="15098" width="19.33203125" style="4" customWidth="1"/>
    <col min="15099" max="15099" width="7.1640625" style="4" customWidth="1"/>
    <col min="15100" max="15103" width="19.33203125" style="4" customWidth="1"/>
    <col min="15104" max="15104" width="7.1640625" style="4" customWidth="1"/>
    <col min="15105" max="15108" width="19.33203125" style="4" customWidth="1"/>
    <col min="15109" max="15109" width="7.1640625" style="4" customWidth="1"/>
    <col min="15110" max="15113" width="19.33203125" style="4" customWidth="1"/>
    <col min="15114" max="15114" width="7.1640625" style="4" customWidth="1"/>
    <col min="15115" max="15118" width="19.33203125" style="4" customWidth="1"/>
    <col min="15119" max="15119" width="7.1640625" style="4" customWidth="1"/>
    <col min="15120" max="15123" width="19.33203125" style="4" customWidth="1"/>
    <col min="15124" max="15124" width="7.1640625" style="4" customWidth="1"/>
    <col min="15125" max="15128" width="19.33203125" style="4" customWidth="1"/>
    <col min="15129" max="15129" width="7.1640625" style="4" customWidth="1"/>
    <col min="15130" max="15133" width="19.33203125" style="4" customWidth="1"/>
    <col min="15134" max="15134" width="7.1640625" style="4" customWidth="1"/>
    <col min="15135" max="15138" width="19.33203125" style="4" customWidth="1"/>
    <col min="15139" max="15139" width="7.1640625" style="4" customWidth="1"/>
    <col min="15140" max="15141" width="19.33203125" style="4" customWidth="1"/>
    <col min="15142" max="15317" width="10.83203125" style="4"/>
    <col min="15318" max="15319" width="19.33203125" style="4" customWidth="1"/>
    <col min="15320" max="15320" width="10" style="4" customWidth="1"/>
    <col min="15321" max="15321" width="8.5" style="4" customWidth="1"/>
    <col min="15322" max="15322" width="55.6640625" style="4" bestFit="1" customWidth="1"/>
    <col min="15323" max="15324" width="19.33203125" style="4" customWidth="1"/>
    <col min="15325" max="15325" width="7.1640625" style="4" customWidth="1"/>
    <col min="15326" max="15329" width="19.33203125" style="4" customWidth="1"/>
    <col min="15330" max="15330" width="7.1640625" style="4" customWidth="1"/>
    <col min="15331" max="15334" width="19.33203125" style="4" customWidth="1"/>
    <col min="15335" max="15335" width="7.1640625" style="4" customWidth="1"/>
    <col min="15336" max="15339" width="19.33203125" style="4" customWidth="1"/>
    <col min="15340" max="15340" width="7.1640625" style="4" customWidth="1"/>
    <col min="15341" max="15344" width="19.33203125" style="4" customWidth="1"/>
    <col min="15345" max="15345" width="7.1640625" style="4" customWidth="1"/>
    <col min="15346" max="15349" width="19.33203125" style="4" customWidth="1"/>
    <col min="15350" max="15350" width="7.1640625" style="4" customWidth="1"/>
    <col min="15351" max="15354" width="19.33203125" style="4" customWidth="1"/>
    <col min="15355" max="15355" width="7.1640625" style="4" customWidth="1"/>
    <col min="15356" max="15359" width="19.33203125" style="4" customWidth="1"/>
    <col min="15360" max="15360" width="7.1640625" style="4" customWidth="1"/>
    <col min="15361" max="15364" width="19.33203125" style="4" customWidth="1"/>
    <col min="15365" max="15365" width="7.1640625" style="4" customWidth="1"/>
    <col min="15366" max="15369" width="19.33203125" style="4" customWidth="1"/>
    <col min="15370" max="15370" width="7.1640625" style="4" customWidth="1"/>
    <col min="15371" max="15374" width="19.33203125" style="4" customWidth="1"/>
    <col min="15375" max="15375" width="7.1640625" style="4" customWidth="1"/>
    <col min="15376" max="15379" width="19.33203125" style="4" customWidth="1"/>
    <col min="15380" max="15380" width="7.1640625" style="4" customWidth="1"/>
    <col min="15381" max="15384" width="19.33203125" style="4" customWidth="1"/>
    <col min="15385" max="15385" width="7.1640625" style="4" customWidth="1"/>
    <col min="15386" max="15389" width="19.33203125" style="4" customWidth="1"/>
    <col min="15390" max="15390" width="7.1640625" style="4" customWidth="1"/>
    <col min="15391" max="15394" width="19.33203125" style="4" customWidth="1"/>
    <col min="15395" max="15395" width="7.1640625" style="4" customWidth="1"/>
    <col min="15396" max="15397" width="19.33203125" style="4" customWidth="1"/>
    <col min="15398" max="15573" width="10.83203125" style="4"/>
    <col min="15574" max="15575" width="19.33203125" style="4" customWidth="1"/>
    <col min="15576" max="15576" width="10" style="4" customWidth="1"/>
    <col min="15577" max="15577" width="8.5" style="4" customWidth="1"/>
    <col min="15578" max="15578" width="55.6640625" style="4" bestFit="1" customWidth="1"/>
    <col min="15579" max="15580" width="19.33203125" style="4" customWidth="1"/>
    <col min="15581" max="15581" width="7.1640625" style="4" customWidth="1"/>
    <col min="15582" max="15585" width="19.33203125" style="4" customWidth="1"/>
    <col min="15586" max="15586" width="7.1640625" style="4" customWidth="1"/>
    <col min="15587" max="15590" width="19.33203125" style="4" customWidth="1"/>
    <col min="15591" max="15591" width="7.1640625" style="4" customWidth="1"/>
    <col min="15592" max="15595" width="19.33203125" style="4" customWidth="1"/>
    <col min="15596" max="15596" width="7.1640625" style="4" customWidth="1"/>
    <col min="15597" max="15600" width="19.33203125" style="4" customWidth="1"/>
    <col min="15601" max="15601" width="7.1640625" style="4" customWidth="1"/>
    <col min="15602" max="15605" width="19.33203125" style="4" customWidth="1"/>
    <col min="15606" max="15606" width="7.1640625" style="4" customWidth="1"/>
    <col min="15607" max="15610" width="19.33203125" style="4" customWidth="1"/>
    <col min="15611" max="15611" width="7.1640625" style="4" customWidth="1"/>
    <col min="15612" max="15615" width="19.33203125" style="4" customWidth="1"/>
    <col min="15616" max="15616" width="7.1640625" style="4" customWidth="1"/>
    <col min="15617" max="15620" width="19.33203125" style="4" customWidth="1"/>
    <col min="15621" max="15621" width="7.1640625" style="4" customWidth="1"/>
    <col min="15622" max="15625" width="19.33203125" style="4" customWidth="1"/>
    <col min="15626" max="15626" width="7.1640625" style="4" customWidth="1"/>
    <col min="15627" max="15630" width="19.33203125" style="4" customWidth="1"/>
    <col min="15631" max="15631" width="7.1640625" style="4" customWidth="1"/>
    <col min="15632" max="15635" width="19.33203125" style="4" customWidth="1"/>
    <col min="15636" max="15636" width="7.1640625" style="4" customWidth="1"/>
    <col min="15637" max="15640" width="19.33203125" style="4" customWidth="1"/>
    <col min="15641" max="15641" width="7.1640625" style="4" customWidth="1"/>
    <col min="15642" max="15645" width="19.33203125" style="4" customWidth="1"/>
    <col min="15646" max="15646" width="7.1640625" style="4" customWidth="1"/>
    <col min="15647" max="15650" width="19.33203125" style="4" customWidth="1"/>
    <col min="15651" max="15651" width="7.1640625" style="4" customWidth="1"/>
    <col min="15652" max="15653" width="19.33203125" style="4" customWidth="1"/>
    <col min="15654" max="15829" width="10.83203125" style="4"/>
    <col min="15830" max="15831" width="19.33203125" style="4" customWidth="1"/>
    <col min="15832" max="15832" width="10" style="4" customWidth="1"/>
    <col min="15833" max="15833" width="8.5" style="4" customWidth="1"/>
    <col min="15834" max="15834" width="55.6640625" style="4" bestFit="1" customWidth="1"/>
    <col min="15835" max="15836" width="19.33203125" style="4" customWidth="1"/>
    <col min="15837" max="15837" width="7.1640625" style="4" customWidth="1"/>
    <col min="15838" max="15841" width="19.33203125" style="4" customWidth="1"/>
    <col min="15842" max="15842" width="7.1640625" style="4" customWidth="1"/>
    <col min="15843" max="15846" width="19.33203125" style="4" customWidth="1"/>
    <col min="15847" max="15847" width="7.1640625" style="4" customWidth="1"/>
    <col min="15848" max="15851" width="19.33203125" style="4" customWidth="1"/>
    <col min="15852" max="15852" width="7.1640625" style="4" customWidth="1"/>
    <col min="15853" max="15856" width="19.33203125" style="4" customWidth="1"/>
    <col min="15857" max="15857" width="7.1640625" style="4" customWidth="1"/>
    <col min="15858" max="15861" width="19.33203125" style="4" customWidth="1"/>
    <col min="15862" max="15862" width="7.1640625" style="4" customWidth="1"/>
    <col min="15863" max="15866" width="19.33203125" style="4" customWidth="1"/>
    <col min="15867" max="15867" width="7.1640625" style="4" customWidth="1"/>
    <col min="15868" max="15871" width="19.33203125" style="4" customWidth="1"/>
    <col min="15872" max="15872" width="7.1640625" style="4" customWidth="1"/>
    <col min="15873" max="15876" width="19.33203125" style="4" customWidth="1"/>
    <col min="15877" max="15877" width="7.1640625" style="4" customWidth="1"/>
    <col min="15878" max="15881" width="19.33203125" style="4" customWidth="1"/>
    <col min="15882" max="15882" width="7.1640625" style="4" customWidth="1"/>
    <col min="15883" max="15886" width="19.33203125" style="4" customWidth="1"/>
    <col min="15887" max="15887" width="7.1640625" style="4" customWidth="1"/>
    <col min="15888" max="15891" width="19.33203125" style="4" customWidth="1"/>
    <col min="15892" max="15892" width="7.1640625" style="4" customWidth="1"/>
    <col min="15893" max="15896" width="19.33203125" style="4" customWidth="1"/>
    <col min="15897" max="15897" width="7.1640625" style="4" customWidth="1"/>
    <col min="15898" max="15901" width="19.33203125" style="4" customWidth="1"/>
    <col min="15902" max="15902" width="7.1640625" style="4" customWidth="1"/>
    <col min="15903" max="15906" width="19.33203125" style="4" customWidth="1"/>
    <col min="15907" max="15907" width="7.1640625" style="4" customWidth="1"/>
    <col min="15908" max="15909" width="19.33203125" style="4" customWidth="1"/>
    <col min="15910" max="16085" width="10.83203125" style="4"/>
    <col min="16086" max="16087" width="19.33203125" style="4" customWidth="1"/>
    <col min="16088" max="16088" width="10" style="4" customWidth="1"/>
    <col min="16089" max="16089" width="8.5" style="4" customWidth="1"/>
    <col min="16090" max="16090" width="55.6640625" style="4" bestFit="1" customWidth="1"/>
    <col min="16091" max="16092" width="19.33203125" style="4" customWidth="1"/>
    <col min="16093" max="16093" width="7.1640625" style="4" customWidth="1"/>
    <col min="16094" max="16097" width="19.33203125" style="4" customWidth="1"/>
    <col min="16098" max="16098" width="7.1640625" style="4" customWidth="1"/>
    <col min="16099" max="16102" width="19.33203125" style="4" customWidth="1"/>
    <col min="16103" max="16103" width="7.1640625" style="4" customWidth="1"/>
    <col min="16104" max="16107" width="19.33203125" style="4" customWidth="1"/>
    <col min="16108" max="16108" width="7.1640625" style="4" customWidth="1"/>
    <col min="16109" max="16112" width="19.33203125" style="4" customWidth="1"/>
    <col min="16113" max="16113" width="7.1640625" style="4" customWidth="1"/>
    <col min="16114" max="16117" width="19.33203125" style="4" customWidth="1"/>
    <col min="16118" max="16118" width="7.1640625" style="4" customWidth="1"/>
    <col min="16119" max="16122" width="19.33203125" style="4" customWidth="1"/>
    <col min="16123" max="16123" width="7.1640625" style="4" customWidth="1"/>
    <col min="16124" max="16127" width="19.33203125" style="4" customWidth="1"/>
    <col min="16128" max="16128" width="7.1640625" style="4" customWidth="1"/>
    <col min="16129" max="16132" width="19.33203125" style="4" customWidth="1"/>
    <col min="16133" max="16133" width="7.1640625" style="4" customWidth="1"/>
    <col min="16134" max="16137" width="19.33203125" style="4" customWidth="1"/>
    <col min="16138" max="16138" width="7.1640625" style="4" customWidth="1"/>
    <col min="16139" max="16142" width="19.33203125" style="4" customWidth="1"/>
    <col min="16143" max="16143" width="7.1640625" style="4" customWidth="1"/>
    <col min="16144" max="16147" width="19.33203125" style="4" customWidth="1"/>
    <col min="16148" max="16148" width="7.1640625" style="4" customWidth="1"/>
    <col min="16149" max="16152" width="19.33203125" style="4" customWidth="1"/>
    <col min="16153" max="16153" width="7.1640625" style="4" customWidth="1"/>
    <col min="16154" max="16157" width="19.33203125" style="4" customWidth="1"/>
    <col min="16158" max="16158" width="7.1640625" style="4" customWidth="1"/>
    <col min="16159" max="16162" width="19.33203125" style="4" customWidth="1"/>
    <col min="16163" max="16163" width="7.1640625" style="4" customWidth="1"/>
    <col min="16164" max="16165" width="19.33203125" style="4" customWidth="1"/>
    <col min="16166" max="16384" width="10.83203125" style="4"/>
  </cols>
  <sheetData>
    <row r="1" spans="1:91" ht="15" thickBot="1">
      <c r="A1" s="464" t="str">
        <f>'Project Info'!B1</f>
        <v>City of Franklin and Southampton County, Virginia</v>
      </c>
      <c r="B1" s="464"/>
      <c r="C1" s="464"/>
      <c r="D1" s="464" t="str">
        <f>'Project Info'!B3</f>
        <v>Franklin Southampton Public Safety Radio System</v>
      </c>
      <c r="E1" s="464"/>
      <c r="F1" s="229"/>
    </row>
    <row r="2" spans="1:91" ht="19" customHeight="1" thickBot="1">
      <c r="A2" s="269">
        <f>A3+B3</f>
        <v>0</v>
      </c>
      <c r="B2" s="26"/>
      <c r="C2" s="24"/>
      <c r="D2" s="465" t="str">
        <f>'Project Info'!B6</f>
        <v>Date Entered on "Project Info" Sheet</v>
      </c>
      <c r="E2" s="466"/>
      <c r="F2" s="230"/>
      <c r="G2" s="22"/>
      <c r="H2" s="22"/>
      <c r="I2" s="22"/>
      <c r="J2" s="23">
        <f>J3+K3</f>
        <v>0</v>
      </c>
      <c r="K2" s="26"/>
      <c r="L2" s="22"/>
      <c r="M2" s="22"/>
      <c r="N2" s="22"/>
      <c r="O2" s="23">
        <f>O3+P3</f>
        <v>0</v>
      </c>
      <c r="P2" s="26"/>
      <c r="Q2" s="22"/>
      <c r="R2" s="22"/>
      <c r="S2" s="22"/>
      <c r="T2" s="23">
        <f>T3+U3</f>
        <v>0</v>
      </c>
      <c r="U2" s="26"/>
      <c r="V2" s="22"/>
      <c r="W2" s="22"/>
      <c r="X2" s="22"/>
      <c r="Y2" s="23">
        <f>Y3+Z3</f>
        <v>0</v>
      </c>
      <c r="Z2" s="26"/>
      <c r="AA2" s="22"/>
      <c r="AB2" s="22"/>
      <c r="AC2" s="22"/>
      <c r="AD2" s="23">
        <f>AD3+AE3</f>
        <v>0</v>
      </c>
      <c r="AE2" s="26"/>
      <c r="AF2" s="26"/>
      <c r="AG2" s="26"/>
      <c r="AH2" s="26"/>
      <c r="AI2" s="23">
        <f>AI3+AJ3</f>
        <v>0</v>
      </c>
      <c r="AJ2" s="26"/>
      <c r="AK2" s="26"/>
      <c r="AL2" s="26"/>
      <c r="AM2" s="26"/>
      <c r="AN2" s="23">
        <f>AN3+AO3</f>
        <v>0</v>
      </c>
      <c r="AO2" s="26"/>
      <c r="AP2" s="22"/>
      <c r="AQ2" s="22"/>
      <c r="AR2" s="22"/>
      <c r="AS2" s="23">
        <f>AS3+AT3</f>
        <v>0</v>
      </c>
      <c r="AT2" s="22"/>
      <c r="AU2" s="22"/>
      <c r="AV2" s="22"/>
      <c r="AW2" s="22"/>
      <c r="AX2" s="23">
        <f>AX3+AY3</f>
        <v>0</v>
      </c>
      <c r="AY2" s="22"/>
      <c r="AZ2" s="22"/>
      <c r="BA2" s="22"/>
      <c r="BB2" s="22"/>
      <c r="BC2" s="23">
        <f>BC3+BD3</f>
        <v>0</v>
      </c>
      <c r="BD2" s="22"/>
      <c r="BE2" s="21"/>
      <c r="BF2" s="21"/>
      <c r="BG2" s="21"/>
      <c r="BH2" s="23">
        <f>BH3+BI3</f>
        <v>0</v>
      </c>
      <c r="BI2" s="22"/>
      <c r="BJ2" s="22"/>
      <c r="BK2" s="22"/>
      <c r="BL2" s="22"/>
      <c r="BM2" s="23">
        <f>BM3+BN3</f>
        <v>0</v>
      </c>
      <c r="BN2" s="22"/>
      <c r="BO2" s="22"/>
      <c r="BP2" s="22"/>
      <c r="BQ2" s="22"/>
      <c r="BR2" s="23">
        <f>BR3+BS3</f>
        <v>0</v>
      </c>
      <c r="BS2" s="22"/>
      <c r="BT2" s="22"/>
      <c r="BU2" s="22"/>
      <c r="BV2" s="22"/>
      <c r="BW2" s="23">
        <f>BW3+BX3</f>
        <v>0</v>
      </c>
      <c r="BX2" s="22"/>
      <c r="BY2" s="21"/>
      <c r="BZ2" s="21"/>
      <c r="CA2" s="21"/>
      <c r="CB2" s="23">
        <f>CB3+CC3</f>
        <v>0</v>
      </c>
      <c r="CC2" s="22"/>
      <c r="CD2" s="22"/>
      <c r="CE2" s="22"/>
      <c r="CF2" s="22"/>
      <c r="CG2" s="23">
        <f>CG3+CH3</f>
        <v>0</v>
      </c>
      <c r="CH2" s="22"/>
      <c r="CI2" s="22"/>
      <c r="CJ2" s="22"/>
      <c r="CK2" s="22"/>
      <c r="CL2" s="23">
        <f>CL3+CM3</f>
        <v>0</v>
      </c>
      <c r="CM2" s="22"/>
    </row>
    <row r="3" spans="1:91" ht="24" customHeight="1" thickBot="1">
      <c r="A3" s="27">
        <f>SUM(A6:A5923)</f>
        <v>0</v>
      </c>
      <c r="B3" s="28">
        <f>SUM(B6:B5923)</f>
        <v>0</v>
      </c>
      <c r="C3" s="29"/>
      <c r="D3" s="467" t="str">
        <f>'Project Info'!B8</f>
        <v>PROPOSER's Name Entered on "Project Info" Sheet</v>
      </c>
      <c r="E3" s="468"/>
      <c r="F3" s="230"/>
      <c r="G3" s="22"/>
      <c r="H3" s="22"/>
      <c r="I3" s="31"/>
      <c r="J3" s="27">
        <f>SUM(J6:J5944)</f>
        <v>0</v>
      </c>
      <c r="K3" s="28">
        <f>SUM(K6:K5944)</f>
        <v>0</v>
      </c>
      <c r="L3" s="22"/>
      <c r="M3" s="22"/>
      <c r="N3" s="31"/>
      <c r="O3" s="27">
        <f>SUM(O6:O5944)</f>
        <v>0</v>
      </c>
      <c r="P3" s="28">
        <f>SUM(P6:P5944)</f>
        <v>0</v>
      </c>
      <c r="Q3" s="22"/>
      <c r="R3" s="22"/>
      <c r="S3" s="31"/>
      <c r="T3" s="27">
        <f>SUM(T6:T5944)</f>
        <v>0</v>
      </c>
      <c r="U3" s="28">
        <f>SUM(U6:U5944)</f>
        <v>0</v>
      </c>
      <c r="V3" s="22"/>
      <c r="W3" s="22"/>
      <c r="X3" s="31"/>
      <c r="Y3" s="27">
        <f>SUM(Y6:Y5944)</f>
        <v>0</v>
      </c>
      <c r="Z3" s="28">
        <f>SUM(Z6:Z5944)</f>
        <v>0</v>
      </c>
      <c r="AA3" s="22"/>
      <c r="AB3" s="22"/>
      <c r="AC3" s="31"/>
      <c r="AD3" s="27">
        <f>SUM(AD6:AD5944)</f>
        <v>0</v>
      </c>
      <c r="AE3" s="28">
        <f>SUM(AE6:AE5944)</f>
        <v>0</v>
      </c>
      <c r="AF3" s="26"/>
      <c r="AG3" s="26"/>
      <c r="AH3" s="32"/>
      <c r="AI3" s="27">
        <f>SUM(AI6:AI5944)</f>
        <v>0</v>
      </c>
      <c r="AJ3" s="28">
        <f>SUM(AJ6:AJ5944)</f>
        <v>0</v>
      </c>
      <c r="AK3" s="26"/>
      <c r="AL3" s="26"/>
      <c r="AM3" s="32"/>
      <c r="AN3" s="27">
        <f>SUM(AN6:AN5944)</f>
        <v>0</v>
      </c>
      <c r="AO3" s="28">
        <f>SUM(AO6:AO5944)</f>
        <v>0</v>
      </c>
      <c r="AP3" s="22"/>
      <c r="AQ3" s="22"/>
      <c r="AR3" s="31"/>
      <c r="AS3" s="27">
        <f>SUM(AS8:AS5951)</f>
        <v>0</v>
      </c>
      <c r="AT3" s="28">
        <f>SUM(AT8:AT5951)</f>
        <v>0</v>
      </c>
      <c r="AU3" s="22"/>
      <c r="AV3" s="22"/>
      <c r="AW3" s="31"/>
      <c r="AX3" s="27">
        <f>SUM(AX8:AX5951)</f>
        <v>0</v>
      </c>
      <c r="AY3" s="28">
        <f>SUM(AY8:AY5951)</f>
        <v>0</v>
      </c>
      <c r="AZ3" s="22"/>
      <c r="BA3" s="22"/>
      <c r="BB3" s="31"/>
      <c r="BC3" s="27">
        <f>SUM(BC8:BC5951)</f>
        <v>0</v>
      </c>
      <c r="BD3" s="28">
        <f>SUM(BD8:BD5951)</f>
        <v>0</v>
      </c>
      <c r="BE3" s="21"/>
      <c r="BF3" s="21"/>
      <c r="BG3" s="30"/>
      <c r="BH3" s="27">
        <f>SUM(BH8:BH5951)</f>
        <v>0</v>
      </c>
      <c r="BI3" s="28">
        <f>SUM(BI8:BI5951)</f>
        <v>0</v>
      </c>
      <c r="BJ3" s="22"/>
      <c r="BK3" s="22"/>
      <c r="BL3" s="31"/>
      <c r="BM3" s="27">
        <f>SUM(BM8:BM5951)</f>
        <v>0</v>
      </c>
      <c r="BN3" s="28">
        <f>SUM(BN8:BN5951)</f>
        <v>0</v>
      </c>
      <c r="BO3" s="22"/>
      <c r="BP3" s="22"/>
      <c r="BQ3" s="31"/>
      <c r="BR3" s="27">
        <f>SUM(BR8:BR5951)</f>
        <v>0</v>
      </c>
      <c r="BS3" s="28">
        <f>SUM(BS8:BS5951)</f>
        <v>0</v>
      </c>
      <c r="BT3" s="22"/>
      <c r="BU3" s="22"/>
      <c r="BV3" s="31"/>
      <c r="BW3" s="27">
        <f>SUM(BW8:BW5951)</f>
        <v>0</v>
      </c>
      <c r="BX3" s="28">
        <f>SUM(BX8:BX5951)</f>
        <v>0</v>
      </c>
      <c r="BY3" s="21"/>
      <c r="BZ3" s="21"/>
      <c r="CA3" s="30"/>
      <c r="CB3" s="27">
        <f>SUM(CB8:CB5951)</f>
        <v>0</v>
      </c>
      <c r="CC3" s="28">
        <f>SUM(CC8:CC5951)</f>
        <v>0</v>
      </c>
      <c r="CD3" s="22"/>
      <c r="CE3" s="22"/>
      <c r="CF3" s="31"/>
      <c r="CG3" s="27">
        <f>SUM(CG8:CG5951)</f>
        <v>0</v>
      </c>
      <c r="CH3" s="28">
        <f>SUM(CH8:CH5951)</f>
        <v>0</v>
      </c>
      <c r="CI3" s="22"/>
      <c r="CJ3" s="22"/>
      <c r="CK3" s="31"/>
      <c r="CL3" s="27">
        <f>SUM(CL8:CL5951)</f>
        <v>0</v>
      </c>
      <c r="CM3" s="28">
        <f>SUM(CM8:CM5951)</f>
        <v>0</v>
      </c>
    </row>
    <row r="4" spans="1:91" ht="15.75" customHeight="1" thickBot="1">
      <c r="A4" s="33" t="s">
        <v>61</v>
      </c>
      <c r="B4" s="34" t="s">
        <v>61</v>
      </c>
      <c r="C4" s="35" t="s">
        <v>62</v>
      </c>
      <c r="D4" s="36"/>
      <c r="E4" s="124"/>
      <c r="F4" s="469" t="s">
        <v>34</v>
      </c>
      <c r="G4" s="471" t="s">
        <v>1230</v>
      </c>
      <c r="H4" s="472"/>
      <c r="I4" s="474"/>
      <c r="J4" s="474"/>
      <c r="K4" s="475"/>
      <c r="L4" s="471" t="s">
        <v>1231</v>
      </c>
      <c r="M4" s="472"/>
      <c r="N4" s="472"/>
      <c r="O4" s="472"/>
      <c r="P4" s="473"/>
      <c r="Q4" s="459" t="str">
        <f>'Project Info'!B10</f>
        <v>Site 1 Name Entered on Project Info Sheet</v>
      </c>
      <c r="R4" s="460"/>
      <c r="S4" s="461"/>
      <c r="T4" s="461"/>
      <c r="U4" s="462"/>
      <c r="V4" s="459" t="str">
        <f>'Project Info'!B11</f>
        <v>Site 2 Name Entered on Project Info Sheet</v>
      </c>
      <c r="W4" s="460"/>
      <c r="X4" s="461"/>
      <c r="Y4" s="461"/>
      <c r="Z4" s="462"/>
      <c r="AA4" s="459" t="str">
        <f>'Project Info'!B12</f>
        <v>Site 3 Name Entered on Project Info Sheet</v>
      </c>
      <c r="AB4" s="460"/>
      <c r="AC4" s="461"/>
      <c r="AD4" s="461"/>
      <c r="AE4" s="462"/>
      <c r="AF4" s="459" t="str">
        <f>'Project Info'!B13</f>
        <v>Site 4 Name Entered on Project Info Sheet</v>
      </c>
      <c r="AG4" s="460"/>
      <c r="AH4" s="461"/>
      <c r="AI4" s="461"/>
      <c r="AJ4" s="462"/>
      <c r="AK4" s="459" t="str">
        <f>'Project Info'!B14</f>
        <v>Site 5 Name Entered on Project Info Sheet</v>
      </c>
      <c r="AL4" s="460"/>
      <c r="AM4" s="461"/>
      <c r="AN4" s="461"/>
      <c r="AO4" s="462"/>
      <c r="AP4" s="459" t="str">
        <f>'Project Info'!B15</f>
        <v>Site 6 Name Entered on Project Info Sheet</v>
      </c>
      <c r="AQ4" s="460"/>
      <c r="AR4" s="461"/>
      <c r="AS4" s="461"/>
      <c r="AT4" s="462"/>
      <c r="AU4" s="459" t="str">
        <f>'Project Info'!B16</f>
        <v>Site 7 Name Entered on Project Info Sheet</v>
      </c>
      <c r="AV4" s="460"/>
      <c r="AW4" s="461"/>
      <c r="AX4" s="461"/>
      <c r="AY4" s="462"/>
      <c r="AZ4" s="459" t="str">
        <f>'Project Info'!B17</f>
        <v>Site 8 Name Entered on Project Info Sheet</v>
      </c>
      <c r="BA4" s="460"/>
      <c r="BB4" s="461"/>
      <c r="BC4" s="461"/>
      <c r="BD4" s="462"/>
      <c r="BE4" s="459" t="str">
        <f>'Project Info'!B18</f>
        <v>Site 9 Name Entered on Project Info Sheet</v>
      </c>
      <c r="BF4" s="460"/>
      <c r="BG4" s="461"/>
      <c r="BH4" s="461"/>
      <c r="BI4" s="462"/>
      <c r="BJ4" s="459" t="str">
        <f>'Project Info'!B19</f>
        <v>Site 10 Name Entered on Project Info Sheet</v>
      </c>
      <c r="BK4" s="460"/>
      <c r="BL4" s="461"/>
      <c r="BM4" s="461"/>
      <c r="BN4" s="462"/>
      <c r="BO4" s="459" t="str">
        <f>'Project Info'!B20</f>
        <v>Site 11 Name Entered on Project Info Sheet</v>
      </c>
      <c r="BP4" s="460"/>
      <c r="BQ4" s="461"/>
      <c r="BR4" s="461"/>
      <c r="BS4" s="462"/>
      <c r="BT4" s="459" t="str">
        <f>'Project Info'!B21</f>
        <v>Site 12 Name Entered on Project Info Sheet</v>
      </c>
      <c r="BU4" s="460"/>
      <c r="BV4" s="461"/>
      <c r="BW4" s="461"/>
      <c r="BX4" s="462"/>
      <c r="BY4" s="459" t="str">
        <f>'Project Info'!B22</f>
        <v>Site 13 Name Entered on Project Info Sheet</v>
      </c>
      <c r="BZ4" s="460"/>
      <c r="CA4" s="461"/>
      <c r="CB4" s="461"/>
      <c r="CC4" s="462"/>
      <c r="CD4" s="459" t="str">
        <f>'Project Info'!B23</f>
        <v>Site 14 Name Entered on Project Info Sheet</v>
      </c>
      <c r="CE4" s="460"/>
      <c r="CF4" s="461"/>
      <c r="CG4" s="461"/>
      <c r="CH4" s="462"/>
      <c r="CI4" s="459" t="str">
        <f>'Project Info'!B24</f>
        <v>Site 15 Name Entered on Project Info Sheet</v>
      </c>
      <c r="CJ4" s="460"/>
      <c r="CK4" s="460"/>
      <c r="CL4" s="460"/>
      <c r="CM4" s="463"/>
    </row>
    <row r="5" spans="1:91" ht="15" thickBot="1">
      <c r="A5" s="38" t="s">
        <v>36</v>
      </c>
      <c r="B5" s="39" t="s">
        <v>63</v>
      </c>
      <c r="C5" s="40" t="s">
        <v>64</v>
      </c>
      <c r="D5" s="41"/>
      <c r="E5" s="41"/>
      <c r="F5" s="470"/>
      <c r="G5" s="43" t="s">
        <v>36</v>
      </c>
      <c r="H5" s="34" t="s">
        <v>63</v>
      </c>
      <c r="I5" s="44" t="s">
        <v>103</v>
      </c>
      <c r="J5" s="45" t="s">
        <v>116</v>
      </c>
      <c r="K5" s="46" t="s">
        <v>117</v>
      </c>
      <c r="L5" s="43" t="s">
        <v>36</v>
      </c>
      <c r="M5" s="34" t="s">
        <v>63</v>
      </c>
      <c r="N5" s="44" t="s">
        <v>103</v>
      </c>
      <c r="O5" s="45" t="s">
        <v>116</v>
      </c>
      <c r="P5" s="46" t="s">
        <v>117</v>
      </c>
      <c r="Q5" s="43" t="s">
        <v>36</v>
      </c>
      <c r="R5" s="34" t="s">
        <v>63</v>
      </c>
      <c r="S5" s="44" t="s">
        <v>103</v>
      </c>
      <c r="T5" s="45" t="s">
        <v>116</v>
      </c>
      <c r="U5" s="46" t="s">
        <v>117</v>
      </c>
      <c r="V5" s="43" t="s">
        <v>36</v>
      </c>
      <c r="W5" s="34" t="s">
        <v>63</v>
      </c>
      <c r="X5" s="44" t="s">
        <v>103</v>
      </c>
      <c r="Y5" s="45" t="s">
        <v>116</v>
      </c>
      <c r="Z5" s="46" t="s">
        <v>117</v>
      </c>
      <c r="AA5" s="43" t="s">
        <v>36</v>
      </c>
      <c r="AB5" s="34" t="s">
        <v>63</v>
      </c>
      <c r="AC5" s="44" t="s">
        <v>103</v>
      </c>
      <c r="AD5" s="45" t="s">
        <v>116</v>
      </c>
      <c r="AE5" s="46" t="s">
        <v>117</v>
      </c>
      <c r="AF5" s="43" t="s">
        <v>36</v>
      </c>
      <c r="AG5" s="34" t="s">
        <v>63</v>
      </c>
      <c r="AH5" s="44" t="s">
        <v>103</v>
      </c>
      <c r="AI5" s="45" t="s">
        <v>116</v>
      </c>
      <c r="AJ5" s="46" t="s">
        <v>117</v>
      </c>
      <c r="AK5" s="43" t="s">
        <v>36</v>
      </c>
      <c r="AL5" s="34" t="s">
        <v>63</v>
      </c>
      <c r="AM5" s="44" t="s">
        <v>103</v>
      </c>
      <c r="AN5" s="45" t="s">
        <v>116</v>
      </c>
      <c r="AO5" s="46" t="s">
        <v>117</v>
      </c>
      <c r="AP5" s="43" t="s">
        <v>36</v>
      </c>
      <c r="AQ5" s="34" t="s">
        <v>63</v>
      </c>
      <c r="AR5" s="44" t="s">
        <v>103</v>
      </c>
      <c r="AS5" s="45" t="s">
        <v>116</v>
      </c>
      <c r="AT5" s="46" t="s">
        <v>117</v>
      </c>
      <c r="AU5" s="43" t="s">
        <v>36</v>
      </c>
      <c r="AV5" s="34" t="s">
        <v>63</v>
      </c>
      <c r="AW5" s="44" t="s">
        <v>103</v>
      </c>
      <c r="AX5" s="45" t="s">
        <v>116</v>
      </c>
      <c r="AY5" s="46" t="s">
        <v>117</v>
      </c>
      <c r="AZ5" s="43" t="s">
        <v>36</v>
      </c>
      <c r="BA5" s="34" t="s">
        <v>63</v>
      </c>
      <c r="BB5" s="44" t="s">
        <v>103</v>
      </c>
      <c r="BC5" s="45" t="s">
        <v>116</v>
      </c>
      <c r="BD5" s="46" t="s">
        <v>117</v>
      </c>
      <c r="BE5" s="43" t="s">
        <v>36</v>
      </c>
      <c r="BF5" s="34" t="s">
        <v>63</v>
      </c>
      <c r="BG5" s="44" t="s">
        <v>103</v>
      </c>
      <c r="BH5" s="45" t="s">
        <v>116</v>
      </c>
      <c r="BI5" s="46" t="s">
        <v>117</v>
      </c>
      <c r="BJ5" s="43" t="s">
        <v>36</v>
      </c>
      <c r="BK5" s="34" t="s">
        <v>63</v>
      </c>
      <c r="BL5" s="44" t="s">
        <v>103</v>
      </c>
      <c r="BM5" s="45" t="s">
        <v>116</v>
      </c>
      <c r="BN5" s="46" t="s">
        <v>117</v>
      </c>
      <c r="BO5" s="43" t="s">
        <v>36</v>
      </c>
      <c r="BP5" s="34" t="s">
        <v>63</v>
      </c>
      <c r="BQ5" s="44" t="s">
        <v>103</v>
      </c>
      <c r="BR5" s="45" t="s">
        <v>116</v>
      </c>
      <c r="BS5" s="46" t="s">
        <v>117</v>
      </c>
      <c r="BT5" s="43" t="s">
        <v>36</v>
      </c>
      <c r="BU5" s="34" t="s">
        <v>63</v>
      </c>
      <c r="BV5" s="44" t="s">
        <v>103</v>
      </c>
      <c r="BW5" s="45" t="s">
        <v>116</v>
      </c>
      <c r="BX5" s="46" t="s">
        <v>117</v>
      </c>
      <c r="BY5" s="43" t="s">
        <v>36</v>
      </c>
      <c r="BZ5" s="34" t="s">
        <v>63</v>
      </c>
      <c r="CA5" s="44" t="s">
        <v>103</v>
      </c>
      <c r="CB5" s="45" t="s">
        <v>116</v>
      </c>
      <c r="CC5" s="46" t="s">
        <v>117</v>
      </c>
      <c r="CD5" s="43" t="s">
        <v>36</v>
      </c>
      <c r="CE5" s="34" t="s">
        <v>63</v>
      </c>
      <c r="CF5" s="44" t="s">
        <v>103</v>
      </c>
      <c r="CG5" s="45" t="s">
        <v>116</v>
      </c>
      <c r="CH5" s="46" t="s">
        <v>117</v>
      </c>
      <c r="CI5" s="43" t="s">
        <v>36</v>
      </c>
      <c r="CJ5" s="34" t="s">
        <v>63</v>
      </c>
      <c r="CK5" s="44" t="s">
        <v>103</v>
      </c>
      <c r="CL5" s="45" t="s">
        <v>116</v>
      </c>
      <c r="CM5" s="46" t="s">
        <v>117</v>
      </c>
    </row>
    <row r="6" spans="1:91" s="100" customFormat="1" ht="15.5" customHeight="1">
      <c r="A6" s="110"/>
      <c r="B6" s="111"/>
      <c r="C6" s="112"/>
      <c r="D6" s="93" t="s">
        <v>16</v>
      </c>
      <c r="E6" s="224" t="s">
        <v>17</v>
      </c>
      <c r="F6" s="231"/>
      <c r="G6" s="55"/>
      <c r="H6" s="56"/>
      <c r="I6" s="53"/>
      <c r="J6" s="56"/>
      <c r="K6" s="57"/>
      <c r="L6" s="55"/>
      <c r="M6" s="56"/>
      <c r="N6" s="53"/>
      <c r="O6" s="56"/>
      <c r="P6" s="57"/>
      <c r="Q6" s="55"/>
      <c r="R6" s="56"/>
      <c r="S6" s="53"/>
      <c r="T6" s="56"/>
      <c r="U6" s="57"/>
      <c r="V6" s="55"/>
      <c r="W6" s="56"/>
      <c r="X6" s="53"/>
      <c r="Y6" s="56"/>
      <c r="Z6" s="57"/>
      <c r="AA6" s="55"/>
      <c r="AB6" s="56"/>
      <c r="AC6" s="53"/>
      <c r="AD6" s="56"/>
      <c r="AE6" s="57"/>
      <c r="AF6" s="55"/>
      <c r="AG6" s="56"/>
      <c r="AH6" s="53"/>
      <c r="AI6" s="56"/>
      <c r="AJ6" s="57"/>
      <c r="AK6" s="55"/>
      <c r="AL6" s="56"/>
      <c r="AM6" s="53"/>
      <c r="AN6" s="56"/>
      <c r="AO6" s="57"/>
      <c r="AP6" s="55"/>
      <c r="AQ6" s="56"/>
      <c r="AR6" s="53"/>
      <c r="AS6" s="56"/>
      <c r="AT6" s="57"/>
      <c r="AU6" s="55"/>
      <c r="AV6" s="56"/>
      <c r="AW6" s="53"/>
      <c r="AX6" s="56"/>
      <c r="AY6" s="57"/>
      <c r="AZ6" s="55"/>
      <c r="BA6" s="56"/>
      <c r="BB6" s="53"/>
      <c r="BC6" s="56"/>
      <c r="BD6" s="57"/>
      <c r="BE6" s="51"/>
      <c r="BF6" s="52"/>
      <c r="BG6" s="53"/>
      <c r="BH6" s="52"/>
      <c r="BI6" s="54"/>
      <c r="BJ6" s="55"/>
      <c r="BK6" s="56"/>
      <c r="BL6" s="53"/>
      <c r="BM6" s="56"/>
      <c r="BN6" s="57"/>
      <c r="BO6" s="55"/>
      <c r="BP6" s="56"/>
      <c r="BQ6" s="53"/>
      <c r="BR6" s="56"/>
      <c r="BS6" s="57"/>
      <c r="BT6" s="55"/>
      <c r="BU6" s="56"/>
      <c r="BV6" s="53"/>
      <c r="BW6" s="56"/>
      <c r="BX6" s="57"/>
      <c r="BY6" s="51"/>
      <c r="BZ6" s="52"/>
      <c r="CA6" s="53"/>
      <c r="CB6" s="52"/>
      <c r="CC6" s="54"/>
      <c r="CD6" s="55"/>
      <c r="CE6" s="56"/>
      <c r="CF6" s="53"/>
      <c r="CG6" s="56"/>
      <c r="CH6" s="57"/>
      <c r="CI6" s="55"/>
      <c r="CJ6" s="56"/>
      <c r="CK6" s="53"/>
      <c r="CL6" s="56"/>
      <c r="CM6" s="57"/>
    </row>
    <row r="7" spans="1:91" ht="15.5" customHeight="1">
      <c r="A7" s="113"/>
      <c r="B7" s="114"/>
      <c r="C7" s="92"/>
      <c r="D7" s="50" t="s">
        <v>200</v>
      </c>
      <c r="E7" s="203" t="s">
        <v>201</v>
      </c>
      <c r="F7" s="233"/>
      <c r="G7" s="55"/>
      <c r="H7" s="56"/>
      <c r="I7" s="53"/>
      <c r="J7" s="70"/>
      <c r="K7" s="71"/>
      <c r="L7" s="55"/>
      <c r="M7" s="56"/>
      <c r="N7" s="53"/>
      <c r="O7" s="70"/>
      <c r="P7" s="71"/>
      <c r="Q7" s="55"/>
      <c r="R7" s="56"/>
      <c r="S7" s="53"/>
      <c r="T7" s="70"/>
      <c r="U7" s="71"/>
      <c r="V7" s="55"/>
      <c r="W7" s="56"/>
      <c r="X7" s="53"/>
      <c r="Y7" s="70"/>
      <c r="Z7" s="71"/>
      <c r="AA7" s="55"/>
      <c r="AB7" s="56"/>
      <c r="AC7" s="53"/>
      <c r="AD7" s="70"/>
      <c r="AE7" s="71"/>
      <c r="AF7" s="55"/>
      <c r="AG7" s="56"/>
      <c r="AH7" s="53"/>
      <c r="AI7" s="70"/>
      <c r="AJ7" s="71"/>
      <c r="AK7" s="55"/>
      <c r="AL7" s="56"/>
      <c r="AM7" s="53"/>
      <c r="AN7" s="70"/>
      <c r="AO7" s="71"/>
      <c r="AP7" s="55"/>
      <c r="AQ7" s="56"/>
      <c r="AR7" s="53"/>
      <c r="AS7" s="70"/>
      <c r="AT7" s="71"/>
      <c r="AU7" s="55"/>
      <c r="AV7" s="56"/>
      <c r="AW7" s="53"/>
      <c r="AX7" s="70"/>
      <c r="AY7" s="71"/>
      <c r="AZ7" s="55"/>
      <c r="BA7" s="56"/>
      <c r="BB7" s="53"/>
      <c r="BC7" s="70"/>
      <c r="BD7" s="71"/>
      <c r="BE7" s="55"/>
      <c r="BF7" s="56"/>
      <c r="BG7" s="53"/>
      <c r="BH7" s="70"/>
      <c r="BI7" s="71"/>
      <c r="BJ7" s="55"/>
      <c r="BK7" s="56"/>
      <c r="BL7" s="53"/>
      <c r="BM7" s="70"/>
      <c r="BN7" s="71"/>
      <c r="BO7" s="55"/>
      <c r="BP7" s="56"/>
      <c r="BQ7" s="53"/>
      <c r="BR7" s="70"/>
      <c r="BS7" s="71"/>
      <c r="BT7" s="55"/>
      <c r="BU7" s="56"/>
      <c r="BV7" s="53"/>
      <c r="BW7" s="70"/>
      <c r="BX7" s="71"/>
      <c r="BY7" s="55"/>
      <c r="BZ7" s="56"/>
      <c r="CA7" s="53"/>
      <c r="CB7" s="70"/>
      <c r="CC7" s="71"/>
      <c r="CD7" s="55"/>
      <c r="CE7" s="56"/>
      <c r="CF7" s="53"/>
      <c r="CG7" s="70"/>
      <c r="CH7" s="71"/>
      <c r="CI7" s="55"/>
      <c r="CJ7" s="56"/>
      <c r="CK7" s="53"/>
      <c r="CL7" s="70"/>
      <c r="CM7" s="71"/>
    </row>
    <row r="8" spans="1:91" ht="15.5" customHeight="1">
      <c r="A8" s="59">
        <f>SUMIF($I$5:$HE$5,"QTY*Equipment",$I8:$HE8)</f>
        <v>0</v>
      </c>
      <c r="B8" s="60">
        <f>SUMIF($T$5:$HE$5,"QTY*Install",$T8:$HE8)</f>
        <v>0</v>
      </c>
      <c r="C8" s="61"/>
      <c r="D8" s="62" t="s">
        <v>202</v>
      </c>
      <c r="E8" s="225" t="s">
        <v>203</v>
      </c>
      <c r="F8" s="232"/>
      <c r="G8" s="88"/>
      <c r="H8" s="89"/>
      <c r="I8" s="65"/>
      <c r="J8" s="66">
        <f>I8*G8</f>
        <v>0</v>
      </c>
      <c r="K8" s="67">
        <f>I8*H8</f>
        <v>0</v>
      </c>
      <c r="L8" s="88"/>
      <c r="M8" s="89"/>
      <c r="N8" s="65"/>
      <c r="O8" s="66">
        <f>N8*L8</f>
        <v>0</v>
      </c>
      <c r="P8" s="67">
        <f>N8*M8</f>
        <v>0</v>
      </c>
      <c r="Q8" s="88"/>
      <c r="R8" s="89"/>
      <c r="S8" s="65"/>
      <c r="T8" s="66">
        <f>S8*Q8</f>
        <v>0</v>
      </c>
      <c r="U8" s="67">
        <f>S8*R8</f>
        <v>0</v>
      </c>
      <c r="V8" s="88"/>
      <c r="W8" s="89"/>
      <c r="X8" s="65"/>
      <c r="Y8" s="66">
        <f>X8*V8</f>
        <v>0</v>
      </c>
      <c r="Z8" s="67">
        <f>X8*W8</f>
        <v>0</v>
      </c>
      <c r="AA8" s="88"/>
      <c r="AB8" s="89"/>
      <c r="AC8" s="65"/>
      <c r="AD8" s="66">
        <f>AC8*AA8</f>
        <v>0</v>
      </c>
      <c r="AE8" s="67">
        <f>AC8*AB8</f>
        <v>0</v>
      </c>
      <c r="AF8" s="88"/>
      <c r="AG8" s="89"/>
      <c r="AH8" s="65"/>
      <c r="AI8" s="66">
        <f>AH8*AF8</f>
        <v>0</v>
      </c>
      <c r="AJ8" s="67">
        <f>AH8*AG8</f>
        <v>0</v>
      </c>
      <c r="AK8" s="88"/>
      <c r="AL8" s="89"/>
      <c r="AM8" s="65"/>
      <c r="AN8" s="66">
        <f>AM8*AK8</f>
        <v>0</v>
      </c>
      <c r="AO8" s="67">
        <f>AM8*AL8</f>
        <v>0</v>
      </c>
      <c r="AP8" s="88"/>
      <c r="AQ8" s="89"/>
      <c r="AR8" s="65"/>
      <c r="AS8" s="66">
        <f>AR8*AP8</f>
        <v>0</v>
      </c>
      <c r="AT8" s="67">
        <f>AR8*AQ8</f>
        <v>0</v>
      </c>
      <c r="AU8" s="88"/>
      <c r="AV8" s="89"/>
      <c r="AW8" s="65"/>
      <c r="AX8" s="66">
        <f>AW8*AU8</f>
        <v>0</v>
      </c>
      <c r="AY8" s="67">
        <f>AW8*AV8</f>
        <v>0</v>
      </c>
      <c r="AZ8" s="88"/>
      <c r="BA8" s="89"/>
      <c r="BB8" s="65"/>
      <c r="BC8" s="66">
        <f>BB8*AZ8</f>
        <v>0</v>
      </c>
      <c r="BD8" s="67">
        <f>BB8*BA8</f>
        <v>0</v>
      </c>
      <c r="BE8" s="88"/>
      <c r="BF8" s="89"/>
      <c r="BG8" s="65"/>
      <c r="BH8" s="66">
        <f>BG8*BE8</f>
        <v>0</v>
      </c>
      <c r="BI8" s="67">
        <f>BG8*BF8</f>
        <v>0</v>
      </c>
      <c r="BJ8" s="88"/>
      <c r="BK8" s="89"/>
      <c r="BL8" s="65"/>
      <c r="BM8" s="66">
        <f>BL8*BJ8</f>
        <v>0</v>
      </c>
      <c r="BN8" s="67">
        <f>BL8*BK8</f>
        <v>0</v>
      </c>
      <c r="BO8" s="88"/>
      <c r="BP8" s="89"/>
      <c r="BQ8" s="65"/>
      <c r="BR8" s="66">
        <f>BQ8*BO8</f>
        <v>0</v>
      </c>
      <c r="BS8" s="67">
        <f>BQ8*BP8</f>
        <v>0</v>
      </c>
      <c r="BT8" s="88"/>
      <c r="BU8" s="89"/>
      <c r="BV8" s="65"/>
      <c r="BW8" s="66">
        <f>BV8*BT8</f>
        <v>0</v>
      </c>
      <c r="BX8" s="67">
        <f>BV8*BU8</f>
        <v>0</v>
      </c>
      <c r="BY8" s="88"/>
      <c r="BZ8" s="89"/>
      <c r="CA8" s="65"/>
      <c r="CB8" s="66">
        <f>CA8*BY8</f>
        <v>0</v>
      </c>
      <c r="CC8" s="67">
        <f>CA8*BZ8</f>
        <v>0</v>
      </c>
      <c r="CD8" s="88"/>
      <c r="CE8" s="89"/>
      <c r="CF8" s="65"/>
      <c r="CG8" s="66">
        <f>CF8*CD8</f>
        <v>0</v>
      </c>
      <c r="CH8" s="67">
        <f>CF8*CE8</f>
        <v>0</v>
      </c>
      <c r="CI8" s="88"/>
      <c r="CJ8" s="89"/>
      <c r="CK8" s="65"/>
      <c r="CL8" s="66">
        <f>CK8*CI8</f>
        <v>0</v>
      </c>
      <c r="CM8" s="67">
        <f>CK8*CJ8</f>
        <v>0</v>
      </c>
    </row>
    <row r="9" spans="1:91" ht="15.5" customHeight="1">
      <c r="A9" s="59">
        <f>SUMIF($I$5:$HE$5,"QTY*Equipment",$I9:$HE9)</f>
        <v>0</v>
      </c>
      <c r="B9" s="60">
        <f t="shared" ref="B9:B17" si="0">SUMIF($T$5:$HE$5,"QTY*Install",$T9:$HE9)</f>
        <v>0</v>
      </c>
      <c r="C9" s="61"/>
      <c r="D9" s="62" t="s">
        <v>204</v>
      </c>
      <c r="E9" s="225" t="s">
        <v>205</v>
      </c>
      <c r="F9" s="232"/>
      <c r="G9" s="88"/>
      <c r="H9" s="89"/>
      <c r="I9" s="65"/>
      <c r="J9" s="66">
        <f t="shared" ref="J9:J11" si="1">I9*G9</f>
        <v>0</v>
      </c>
      <c r="K9" s="67">
        <f t="shared" ref="K9:K11" si="2">I9*H9</f>
        <v>0</v>
      </c>
      <c r="L9" s="88"/>
      <c r="M9" s="89"/>
      <c r="N9" s="65"/>
      <c r="O9" s="66">
        <f t="shared" ref="O9:O11" si="3">N9*L9</f>
        <v>0</v>
      </c>
      <c r="P9" s="67">
        <f t="shared" ref="P9:P11" si="4">N9*M9</f>
        <v>0</v>
      </c>
      <c r="Q9" s="88"/>
      <c r="R9" s="89"/>
      <c r="S9" s="65"/>
      <c r="T9" s="66">
        <f t="shared" ref="T9:T11" si="5">S9*Q9</f>
        <v>0</v>
      </c>
      <c r="U9" s="67">
        <f t="shared" ref="U9:U11" si="6">S9*R9</f>
        <v>0</v>
      </c>
      <c r="V9" s="88"/>
      <c r="W9" s="89"/>
      <c r="X9" s="65"/>
      <c r="Y9" s="66">
        <f t="shared" ref="Y9:Y17" si="7">X9*V9</f>
        <v>0</v>
      </c>
      <c r="Z9" s="67">
        <f t="shared" ref="Z9:Z17" si="8">X9*W9</f>
        <v>0</v>
      </c>
      <c r="AA9" s="88"/>
      <c r="AB9" s="89"/>
      <c r="AC9" s="65"/>
      <c r="AD9" s="66">
        <f t="shared" ref="AD9:AD17" si="9">AC9*AA9</f>
        <v>0</v>
      </c>
      <c r="AE9" s="67">
        <f t="shared" ref="AE9:AE17" si="10">AC9*AB9</f>
        <v>0</v>
      </c>
      <c r="AF9" s="88"/>
      <c r="AG9" s="89"/>
      <c r="AH9" s="65"/>
      <c r="AI9" s="66">
        <f t="shared" ref="AI9:AI17" si="11">AH9*AF9</f>
        <v>0</v>
      </c>
      <c r="AJ9" s="67">
        <f t="shared" ref="AJ9:AJ17" si="12">AH9*AG9</f>
        <v>0</v>
      </c>
      <c r="AK9" s="88"/>
      <c r="AL9" s="89"/>
      <c r="AM9" s="65"/>
      <c r="AN9" s="66">
        <f t="shared" ref="AN9:AN17" si="13">AM9*AK9</f>
        <v>0</v>
      </c>
      <c r="AO9" s="67">
        <f t="shared" ref="AO9:AO17" si="14">AM9*AL9</f>
        <v>0</v>
      </c>
      <c r="AP9" s="88"/>
      <c r="AQ9" s="89"/>
      <c r="AR9" s="65"/>
      <c r="AS9" s="66">
        <f t="shared" ref="AS9:AS11" si="15">AR9*AP9</f>
        <v>0</v>
      </c>
      <c r="AT9" s="67">
        <f t="shared" ref="AT9:AT11" si="16">AR9*AQ9</f>
        <v>0</v>
      </c>
      <c r="AU9" s="88"/>
      <c r="AV9" s="89"/>
      <c r="AW9" s="65"/>
      <c r="AX9" s="66">
        <f t="shared" ref="AX9:AX11" si="17">AW9*AU9</f>
        <v>0</v>
      </c>
      <c r="AY9" s="67">
        <f t="shared" ref="AY9:AY11" si="18">AW9*AV9</f>
        <v>0</v>
      </c>
      <c r="AZ9" s="88"/>
      <c r="BA9" s="89"/>
      <c r="BB9" s="65"/>
      <c r="BC9" s="66">
        <f t="shared" ref="BC9:BC11" si="19">BB9*AZ9</f>
        <v>0</v>
      </c>
      <c r="BD9" s="67">
        <f t="shared" ref="BD9:BD11" si="20">BB9*BA9</f>
        <v>0</v>
      </c>
      <c r="BE9" s="88"/>
      <c r="BF9" s="89"/>
      <c r="BG9" s="65"/>
      <c r="BH9" s="66">
        <f t="shared" ref="BH9:BH11" si="21">BG9*BE9</f>
        <v>0</v>
      </c>
      <c r="BI9" s="67">
        <f t="shared" ref="BI9:BI11" si="22">BG9*BF9</f>
        <v>0</v>
      </c>
      <c r="BJ9" s="88"/>
      <c r="BK9" s="89"/>
      <c r="BL9" s="65"/>
      <c r="BM9" s="66">
        <f t="shared" ref="BM9:BM11" si="23">BL9*BJ9</f>
        <v>0</v>
      </c>
      <c r="BN9" s="67">
        <f t="shared" ref="BN9:BN11" si="24">BL9*BK9</f>
        <v>0</v>
      </c>
      <c r="BO9" s="88"/>
      <c r="BP9" s="89"/>
      <c r="BQ9" s="65"/>
      <c r="BR9" s="66">
        <f t="shared" ref="BR9:BR11" si="25">BQ9*BO9</f>
        <v>0</v>
      </c>
      <c r="BS9" s="67">
        <f t="shared" ref="BS9:BS11" si="26">BQ9*BP9</f>
        <v>0</v>
      </c>
      <c r="BT9" s="88"/>
      <c r="BU9" s="89"/>
      <c r="BV9" s="65"/>
      <c r="BW9" s="66">
        <f t="shared" ref="BW9:BW11" si="27">BV9*BT9</f>
        <v>0</v>
      </c>
      <c r="BX9" s="67">
        <f t="shared" ref="BX9:BX11" si="28">BV9*BU9</f>
        <v>0</v>
      </c>
      <c r="BY9" s="88"/>
      <c r="BZ9" s="89"/>
      <c r="CA9" s="65"/>
      <c r="CB9" s="66">
        <f t="shared" ref="CB9:CB11" si="29">CA9*BY9</f>
        <v>0</v>
      </c>
      <c r="CC9" s="67">
        <f t="shared" ref="CC9:CC11" si="30">CA9*BZ9</f>
        <v>0</v>
      </c>
      <c r="CD9" s="88"/>
      <c r="CE9" s="89"/>
      <c r="CF9" s="65"/>
      <c r="CG9" s="66">
        <f t="shared" ref="CG9:CG11" si="31">CF9*CD9</f>
        <v>0</v>
      </c>
      <c r="CH9" s="67">
        <f t="shared" ref="CH9:CH11" si="32">CF9*CE9</f>
        <v>0</v>
      </c>
      <c r="CI9" s="88"/>
      <c r="CJ9" s="89"/>
      <c r="CK9" s="65"/>
      <c r="CL9" s="66">
        <f t="shared" ref="CL9:CL11" si="33">CK9*CI9</f>
        <v>0</v>
      </c>
      <c r="CM9" s="67">
        <f t="shared" ref="CM9:CM11" si="34">CK9*CJ9</f>
        <v>0</v>
      </c>
    </row>
    <row r="10" spans="1:91" ht="15.5" customHeight="1">
      <c r="A10" s="59">
        <f>SUMIF($I$5:$HE$5,"QTY*Equipment",$I10:$HE10)</f>
        <v>0</v>
      </c>
      <c r="B10" s="60">
        <f t="shared" si="0"/>
        <v>0</v>
      </c>
      <c r="C10" s="61"/>
      <c r="D10" s="62" t="s">
        <v>206</v>
      </c>
      <c r="E10" s="247" t="s">
        <v>776</v>
      </c>
      <c r="F10" s="232"/>
      <c r="G10" s="88"/>
      <c r="H10" s="89"/>
      <c r="I10" s="65"/>
      <c r="J10" s="66">
        <f t="shared" si="1"/>
        <v>0</v>
      </c>
      <c r="K10" s="67">
        <f t="shared" si="2"/>
        <v>0</v>
      </c>
      <c r="L10" s="88"/>
      <c r="M10" s="89"/>
      <c r="N10" s="65"/>
      <c r="O10" s="66">
        <f t="shared" si="3"/>
        <v>0</v>
      </c>
      <c r="P10" s="67">
        <f t="shared" si="4"/>
        <v>0</v>
      </c>
      <c r="Q10" s="88"/>
      <c r="R10" s="89"/>
      <c r="S10" s="65"/>
      <c r="T10" s="66">
        <f t="shared" si="5"/>
        <v>0</v>
      </c>
      <c r="U10" s="67">
        <f t="shared" si="6"/>
        <v>0</v>
      </c>
      <c r="V10" s="88"/>
      <c r="W10" s="89"/>
      <c r="X10" s="65"/>
      <c r="Y10" s="66">
        <f t="shared" si="7"/>
        <v>0</v>
      </c>
      <c r="Z10" s="67">
        <f t="shared" si="8"/>
        <v>0</v>
      </c>
      <c r="AA10" s="88"/>
      <c r="AB10" s="89"/>
      <c r="AC10" s="65"/>
      <c r="AD10" s="66">
        <f t="shared" si="9"/>
        <v>0</v>
      </c>
      <c r="AE10" s="67">
        <f t="shared" si="10"/>
        <v>0</v>
      </c>
      <c r="AF10" s="88"/>
      <c r="AG10" s="89"/>
      <c r="AH10" s="65"/>
      <c r="AI10" s="66">
        <f t="shared" si="11"/>
        <v>0</v>
      </c>
      <c r="AJ10" s="67">
        <f t="shared" si="12"/>
        <v>0</v>
      </c>
      <c r="AK10" s="88"/>
      <c r="AL10" s="89"/>
      <c r="AM10" s="65"/>
      <c r="AN10" s="66">
        <f t="shared" si="13"/>
        <v>0</v>
      </c>
      <c r="AO10" s="67">
        <f t="shared" si="14"/>
        <v>0</v>
      </c>
      <c r="AP10" s="88"/>
      <c r="AQ10" s="89"/>
      <c r="AR10" s="65"/>
      <c r="AS10" s="66">
        <f t="shared" si="15"/>
        <v>0</v>
      </c>
      <c r="AT10" s="67">
        <f t="shared" si="16"/>
        <v>0</v>
      </c>
      <c r="AU10" s="88"/>
      <c r="AV10" s="89"/>
      <c r="AW10" s="65"/>
      <c r="AX10" s="66">
        <f t="shared" si="17"/>
        <v>0</v>
      </c>
      <c r="AY10" s="67">
        <f t="shared" si="18"/>
        <v>0</v>
      </c>
      <c r="AZ10" s="88"/>
      <c r="BA10" s="89"/>
      <c r="BB10" s="65"/>
      <c r="BC10" s="66">
        <f t="shared" si="19"/>
        <v>0</v>
      </c>
      <c r="BD10" s="67">
        <f t="shared" si="20"/>
        <v>0</v>
      </c>
      <c r="BE10" s="88"/>
      <c r="BF10" s="89"/>
      <c r="BG10" s="65"/>
      <c r="BH10" s="66">
        <f t="shared" si="21"/>
        <v>0</v>
      </c>
      <c r="BI10" s="67">
        <f t="shared" si="22"/>
        <v>0</v>
      </c>
      <c r="BJ10" s="88"/>
      <c r="BK10" s="89"/>
      <c r="BL10" s="65"/>
      <c r="BM10" s="66">
        <f t="shared" si="23"/>
        <v>0</v>
      </c>
      <c r="BN10" s="67">
        <f t="shared" si="24"/>
        <v>0</v>
      </c>
      <c r="BO10" s="88"/>
      <c r="BP10" s="89"/>
      <c r="BQ10" s="65"/>
      <c r="BR10" s="66">
        <f t="shared" si="25"/>
        <v>0</v>
      </c>
      <c r="BS10" s="67">
        <f t="shared" si="26"/>
        <v>0</v>
      </c>
      <c r="BT10" s="88"/>
      <c r="BU10" s="89"/>
      <c r="BV10" s="65"/>
      <c r="BW10" s="66">
        <f t="shared" si="27"/>
        <v>0</v>
      </c>
      <c r="BX10" s="67">
        <f t="shared" si="28"/>
        <v>0</v>
      </c>
      <c r="BY10" s="88"/>
      <c r="BZ10" s="89"/>
      <c r="CA10" s="65"/>
      <c r="CB10" s="66">
        <f t="shared" si="29"/>
        <v>0</v>
      </c>
      <c r="CC10" s="67">
        <f t="shared" si="30"/>
        <v>0</v>
      </c>
      <c r="CD10" s="88"/>
      <c r="CE10" s="89"/>
      <c r="CF10" s="65"/>
      <c r="CG10" s="66">
        <f t="shared" si="31"/>
        <v>0</v>
      </c>
      <c r="CH10" s="67">
        <f t="shared" si="32"/>
        <v>0</v>
      </c>
      <c r="CI10" s="88"/>
      <c r="CJ10" s="89"/>
      <c r="CK10" s="65"/>
      <c r="CL10" s="66">
        <f t="shared" si="33"/>
        <v>0</v>
      </c>
      <c r="CM10" s="67">
        <f t="shared" si="34"/>
        <v>0</v>
      </c>
    </row>
    <row r="11" spans="1:91" ht="15.5" customHeight="1">
      <c r="A11" s="59">
        <f>SUMIF($I$5:$HE$5,"QTY*Equipment",$I11:$HE11)</f>
        <v>0</v>
      </c>
      <c r="B11" s="60">
        <f t="shared" si="0"/>
        <v>0</v>
      </c>
      <c r="C11" s="61"/>
      <c r="D11" s="62" t="s">
        <v>207</v>
      </c>
      <c r="E11" s="225" t="s">
        <v>619</v>
      </c>
      <c r="F11" s="232"/>
      <c r="G11" s="88"/>
      <c r="H11" s="89"/>
      <c r="I11" s="65"/>
      <c r="J11" s="66">
        <f t="shared" ref="J11" si="35">I11*G11</f>
        <v>0</v>
      </c>
      <c r="K11" s="67">
        <f t="shared" ref="K11" si="36">I11*H11</f>
        <v>0</v>
      </c>
      <c r="L11" s="88"/>
      <c r="M11" s="89"/>
      <c r="N11" s="65"/>
      <c r="O11" s="66">
        <f t="shared" si="3"/>
        <v>0</v>
      </c>
      <c r="P11" s="67">
        <f t="shared" si="4"/>
        <v>0</v>
      </c>
      <c r="Q11" s="88"/>
      <c r="R11" s="89"/>
      <c r="S11" s="65"/>
      <c r="T11" s="66">
        <f t="shared" si="5"/>
        <v>0</v>
      </c>
      <c r="U11" s="67">
        <f t="shared" si="6"/>
        <v>0</v>
      </c>
      <c r="V11" s="88"/>
      <c r="W11" s="89"/>
      <c r="X11" s="65"/>
      <c r="Y11" s="66">
        <f t="shared" si="7"/>
        <v>0</v>
      </c>
      <c r="Z11" s="67">
        <f t="shared" si="8"/>
        <v>0</v>
      </c>
      <c r="AA11" s="88"/>
      <c r="AB11" s="89"/>
      <c r="AC11" s="65"/>
      <c r="AD11" s="66">
        <f t="shared" si="9"/>
        <v>0</v>
      </c>
      <c r="AE11" s="67">
        <f t="shared" si="10"/>
        <v>0</v>
      </c>
      <c r="AF11" s="88"/>
      <c r="AG11" s="89"/>
      <c r="AH11" s="65"/>
      <c r="AI11" s="66">
        <f t="shared" si="11"/>
        <v>0</v>
      </c>
      <c r="AJ11" s="67">
        <f t="shared" si="12"/>
        <v>0</v>
      </c>
      <c r="AK11" s="88"/>
      <c r="AL11" s="89"/>
      <c r="AM11" s="65"/>
      <c r="AN11" s="66">
        <f t="shared" si="13"/>
        <v>0</v>
      </c>
      <c r="AO11" s="67">
        <f t="shared" si="14"/>
        <v>0</v>
      </c>
      <c r="AP11" s="88"/>
      <c r="AQ11" s="89"/>
      <c r="AR11" s="65"/>
      <c r="AS11" s="66">
        <f t="shared" si="15"/>
        <v>0</v>
      </c>
      <c r="AT11" s="67">
        <f t="shared" si="16"/>
        <v>0</v>
      </c>
      <c r="AU11" s="88"/>
      <c r="AV11" s="89"/>
      <c r="AW11" s="65"/>
      <c r="AX11" s="66">
        <f t="shared" si="17"/>
        <v>0</v>
      </c>
      <c r="AY11" s="67">
        <f t="shared" si="18"/>
        <v>0</v>
      </c>
      <c r="AZ11" s="88"/>
      <c r="BA11" s="89"/>
      <c r="BB11" s="65"/>
      <c r="BC11" s="66">
        <f t="shared" si="19"/>
        <v>0</v>
      </c>
      <c r="BD11" s="67">
        <f t="shared" si="20"/>
        <v>0</v>
      </c>
      <c r="BE11" s="88"/>
      <c r="BF11" s="89"/>
      <c r="BG11" s="65"/>
      <c r="BH11" s="66">
        <f t="shared" si="21"/>
        <v>0</v>
      </c>
      <c r="BI11" s="67">
        <f t="shared" si="22"/>
        <v>0</v>
      </c>
      <c r="BJ11" s="88"/>
      <c r="BK11" s="89"/>
      <c r="BL11" s="65"/>
      <c r="BM11" s="66">
        <f t="shared" si="23"/>
        <v>0</v>
      </c>
      <c r="BN11" s="67">
        <f t="shared" si="24"/>
        <v>0</v>
      </c>
      <c r="BO11" s="88"/>
      <c r="BP11" s="89"/>
      <c r="BQ11" s="65"/>
      <c r="BR11" s="66">
        <f t="shared" si="25"/>
        <v>0</v>
      </c>
      <c r="BS11" s="67">
        <f t="shared" si="26"/>
        <v>0</v>
      </c>
      <c r="BT11" s="88"/>
      <c r="BU11" s="89"/>
      <c r="BV11" s="65"/>
      <c r="BW11" s="66">
        <f t="shared" si="27"/>
        <v>0</v>
      </c>
      <c r="BX11" s="67">
        <f t="shared" si="28"/>
        <v>0</v>
      </c>
      <c r="BY11" s="88"/>
      <c r="BZ11" s="89"/>
      <c r="CA11" s="65"/>
      <c r="CB11" s="66">
        <f t="shared" si="29"/>
        <v>0</v>
      </c>
      <c r="CC11" s="67">
        <f t="shared" si="30"/>
        <v>0</v>
      </c>
      <c r="CD11" s="88"/>
      <c r="CE11" s="89"/>
      <c r="CF11" s="65"/>
      <c r="CG11" s="66">
        <f t="shared" si="31"/>
        <v>0</v>
      </c>
      <c r="CH11" s="67">
        <f t="shared" si="32"/>
        <v>0</v>
      </c>
      <c r="CI11" s="88"/>
      <c r="CJ11" s="89"/>
      <c r="CK11" s="65"/>
      <c r="CL11" s="66">
        <f t="shared" si="33"/>
        <v>0</v>
      </c>
      <c r="CM11" s="67">
        <f t="shared" si="34"/>
        <v>0</v>
      </c>
    </row>
    <row r="12" spans="1:91" ht="15.5" customHeight="1">
      <c r="A12" s="59">
        <f>SUMIF($I$5:$HE$5,"QTY*Equipment",$I12:$HE12)</f>
        <v>0</v>
      </c>
      <c r="B12" s="60">
        <f t="shared" si="0"/>
        <v>0</v>
      </c>
      <c r="C12" s="61"/>
      <c r="D12" s="62" t="s">
        <v>208</v>
      </c>
      <c r="E12" s="247" t="s">
        <v>596</v>
      </c>
      <c r="F12" s="232"/>
      <c r="G12" s="88"/>
      <c r="H12" s="89"/>
      <c r="I12" s="65"/>
      <c r="J12" s="66">
        <f>I12*G12</f>
        <v>0</v>
      </c>
      <c r="K12" s="67">
        <f>I12*H12</f>
        <v>0</v>
      </c>
      <c r="L12" s="88"/>
      <c r="M12" s="89"/>
      <c r="N12" s="65"/>
      <c r="O12" s="66">
        <f>N12*L12</f>
        <v>0</v>
      </c>
      <c r="P12" s="67">
        <f>N12*M12</f>
        <v>0</v>
      </c>
      <c r="Q12" s="88"/>
      <c r="R12" s="89"/>
      <c r="S12" s="65"/>
      <c r="T12" s="66">
        <f>S12*Q12</f>
        <v>0</v>
      </c>
      <c r="U12" s="67">
        <f>S12*R12</f>
        <v>0</v>
      </c>
      <c r="V12" s="88"/>
      <c r="W12" s="89"/>
      <c r="X12" s="65"/>
      <c r="Y12" s="66">
        <f>X12*V12</f>
        <v>0</v>
      </c>
      <c r="Z12" s="67">
        <f>X12*W12</f>
        <v>0</v>
      </c>
      <c r="AA12" s="88"/>
      <c r="AB12" s="89"/>
      <c r="AC12" s="65"/>
      <c r="AD12" s="66">
        <f>AC12*AA12</f>
        <v>0</v>
      </c>
      <c r="AE12" s="67">
        <f>AC12*AB12</f>
        <v>0</v>
      </c>
      <c r="AF12" s="88"/>
      <c r="AG12" s="89"/>
      <c r="AH12" s="65"/>
      <c r="AI12" s="66">
        <f>AH12*AF12</f>
        <v>0</v>
      </c>
      <c r="AJ12" s="67">
        <f>AH12*AG12</f>
        <v>0</v>
      </c>
      <c r="AK12" s="88"/>
      <c r="AL12" s="89"/>
      <c r="AM12" s="65"/>
      <c r="AN12" s="66">
        <f>AM12*AK12</f>
        <v>0</v>
      </c>
      <c r="AO12" s="67">
        <f>AM12*AL12</f>
        <v>0</v>
      </c>
      <c r="AP12" s="88"/>
      <c r="AQ12" s="89"/>
      <c r="AR12" s="65"/>
      <c r="AS12" s="66">
        <f>AR12*AP12</f>
        <v>0</v>
      </c>
      <c r="AT12" s="67">
        <f>AR12*AQ12</f>
        <v>0</v>
      </c>
      <c r="AU12" s="88"/>
      <c r="AV12" s="89"/>
      <c r="AW12" s="65"/>
      <c r="AX12" s="66">
        <f>AW12*AU12</f>
        <v>0</v>
      </c>
      <c r="AY12" s="67">
        <f>AW12*AV12</f>
        <v>0</v>
      </c>
      <c r="AZ12" s="88"/>
      <c r="BA12" s="89"/>
      <c r="BB12" s="65"/>
      <c r="BC12" s="66">
        <f>BB12*AZ12</f>
        <v>0</v>
      </c>
      <c r="BD12" s="67">
        <f>BB12*BA12</f>
        <v>0</v>
      </c>
      <c r="BE12" s="88"/>
      <c r="BF12" s="89"/>
      <c r="BG12" s="65"/>
      <c r="BH12" s="66">
        <f>BG12*BE12</f>
        <v>0</v>
      </c>
      <c r="BI12" s="67">
        <f>BG12*BF12</f>
        <v>0</v>
      </c>
      <c r="BJ12" s="88"/>
      <c r="BK12" s="89"/>
      <c r="BL12" s="65"/>
      <c r="BM12" s="66">
        <f>BL12*BJ12</f>
        <v>0</v>
      </c>
      <c r="BN12" s="67">
        <f>BL12*BK12</f>
        <v>0</v>
      </c>
      <c r="BO12" s="88"/>
      <c r="BP12" s="89"/>
      <c r="BQ12" s="65"/>
      <c r="BR12" s="66">
        <f>BQ12*BO12</f>
        <v>0</v>
      </c>
      <c r="BS12" s="67">
        <f>BQ12*BP12</f>
        <v>0</v>
      </c>
      <c r="BT12" s="88"/>
      <c r="BU12" s="89"/>
      <c r="BV12" s="65"/>
      <c r="BW12" s="66">
        <f>BV12*BT12</f>
        <v>0</v>
      </c>
      <c r="BX12" s="67">
        <f>BV12*BU12</f>
        <v>0</v>
      </c>
      <c r="BY12" s="88"/>
      <c r="BZ12" s="89"/>
      <c r="CA12" s="65"/>
      <c r="CB12" s="66">
        <f>CA12*BY12</f>
        <v>0</v>
      </c>
      <c r="CC12" s="67">
        <f>CA12*BZ12</f>
        <v>0</v>
      </c>
      <c r="CD12" s="88"/>
      <c r="CE12" s="89"/>
      <c r="CF12" s="65"/>
      <c r="CG12" s="66">
        <f>CF12*CD12</f>
        <v>0</v>
      </c>
      <c r="CH12" s="67">
        <f>CF12*CE12</f>
        <v>0</v>
      </c>
      <c r="CI12" s="88"/>
      <c r="CJ12" s="89"/>
      <c r="CK12" s="65"/>
      <c r="CL12" s="66">
        <f>CK12*CI12</f>
        <v>0</v>
      </c>
      <c r="CM12" s="67">
        <f>CK12*CJ12</f>
        <v>0</v>
      </c>
    </row>
    <row r="13" spans="1:91" ht="15.5" customHeight="1">
      <c r="A13" s="59">
        <f>SUMIF($I$5:$HE$5,"QTY*Equipment",$I13:$HE13)</f>
        <v>0</v>
      </c>
      <c r="B13" s="60">
        <f t="shared" si="0"/>
        <v>0</v>
      </c>
      <c r="C13" s="61"/>
      <c r="D13" s="62" t="s">
        <v>209</v>
      </c>
      <c r="E13" s="225" t="s">
        <v>597</v>
      </c>
      <c r="F13" s="232"/>
      <c r="G13" s="88"/>
      <c r="H13" s="89"/>
      <c r="I13" s="65"/>
      <c r="J13" s="66">
        <f>I13*G13</f>
        <v>0</v>
      </c>
      <c r="K13" s="67">
        <f>I13*H13</f>
        <v>0</v>
      </c>
      <c r="L13" s="88"/>
      <c r="M13" s="89"/>
      <c r="N13" s="65"/>
      <c r="O13" s="66">
        <f>N13*L13</f>
        <v>0</v>
      </c>
      <c r="P13" s="67">
        <f>N13*M13</f>
        <v>0</v>
      </c>
      <c r="Q13" s="88"/>
      <c r="R13" s="89"/>
      <c r="S13" s="65"/>
      <c r="T13" s="66">
        <f>S13*Q13</f>
        <v>0</v>
      </c>
      <c r="U13" s="67">
        <f>S13*R13</f>
        <v>0</v>
      </c>
      <c r="V13" s="88"/>
      <c r="W13" s="89"/>
      <c r="X13" s="65"/>
      <c r="Y13" s="66">
        <f>X13*V13</f>
        <v>0</v>
      </c>
      <c r="Z13" s="67">
        <f>X13*W13</f>
        <v>0</v>
      </c>
      <c r="AA13" s="88"/>
      <c r="AB13" s="89"/>
      <c r="AC13" s="65"/>
      <c r="AD13" s="66">
        <f>AC13*AA13</f>
        <v>0</v>
      </c>
      <c r="AE13" s="67">
        <f>AC13*AB13</f>
        <v>0</v>
      </c>
      <c r="AF13" s="88"/>
      <c r="AG13" s="89"/>
      <c r="AH13" s="65"/>
      <c r="AI13" s="66">
        <f>AH13*AF13</f>
        <v>0</v>
      </c>
      <c r="AJ13" s="67">
        <f>AH13*AG13</f>
        <v>0</v>
      </c>
      <c r="AK13" s="88"/>
      <c r="AL13" s="89"/>
      <c r="AM13" s="65"/>
      <c r="AN13" s="66">
        <f>AM13*AK13</f>
        <v>0</v>
      </c>
      <c r="AO13" s="67">
        <f>AM13*AL13</f>
        <v>0</v>
      </c>
      <c r="AP13" s="88"/>
      <c r="AQ13" s="89"/>
      <c r="AR13" s="65"/>
      <c r="AS13" s="66">
        <f>AR13*AP13</f>
        <v>0</v>
      </c>
      <c r="AT13" s="67">
        <f>AR13*AQ13</f>
        <v>0</v>
      </c>
      <c r="AU13" s="88"/>
      <c r="AV13" s="89"/>
      <c r="AW13" s="65"/>
      <c r="AX13" s="66">
        <f>AW13*AU13</f>
        <v>0</v>
      </c>
      <c r="AY13" s="67">
        <f>AW13*AV13</f>
        <v>0</v>
      </c>
      <c r="AZ13" s="88"/>
      <c r="BA13" s="89"/>
      <c r="BB13" s="65"/>
      <c r="BC13" s="66">
        <f>BB13*AZ13</f>
        <v>0</v>
      </c>
      <c r="BD13" s="67">
        <f>BB13*BA13</f>
        <v>0</v>
      </c>
      <c r="BE13" s="88"/>
      <c r="BF13" s="89"/>
      <c r="BG13" s="65"/>
      <c r="BH13" s="66">
        <f>BG13*BE13</f>
        <v>0</v>
      </c>
      <c r="BI13" s="67">
        <f>BG13*BF13</f>
        <v>0</v>
      </c>
      <c r="BJ13" s="88"/>
      <c r="BK13" s="89"/>
      <c r="BL13" s="65"/>
      <c r="BM13" s="66">
        <f>BL13*BJ13</f>
        <v>0</v>
      </c>
      <c r="BN13" s="67">
        <f>BL13*BK13</f>
        <v>0</v>
      </c>
      <c r="BO13" s="88"/>
      <c r="BP13" s="89"/>
      <c r="BQ13" s="65"/>
      <c r="BR13" s="66">
        <f>BQ13*BO13</f>
        <v>0</v>
      </c>
      <c r="BS13" s="67">
        <f>BQ13*BP13</f>
        <v>0</v>
      </c>
      <c r="BT13" s="88"/>
      <c r="BU13" s="89"/>
      <c r="BV13" s="65"/>
      <c r="BW13" s="66">
        <f>BV13*BT13</f>
        <v>0</v>
      </c>
      <c r="BX13" s="67">
        <f>BV13*BU13</f>
        <v>0</v>
      </c>
      <c r="BY13" s="88"/>
      <c r="BZ13" s="89"/>
      <c r="CA13" s="65"/>
      <c r="CB13" s="66">
        <f>CA13*BY13</f>
        <v>0</v>
      </c>
      <c r="CC13" s="67">
        <f>CA13*BZ13</f>
        <v>0</v>
      </c>
      <c r="CD13" s="88"/>
      <c r="CE13" s="89"/>
      <c r="CF13" s="65"/>
      <c r="CG13" s="66">
        <f>CF13*CD13</f>
        <v>0</v>
      </c>
      <c r="CH13" s="67">
        <f>CF13*CE13</f>
        <v>0</v>
      </c>
      <c r="CI13" s="88"/>
      <c r="CJ13" s="89"/>
      <c r="CK13" s="65"/>
      <c r="CL13" s="66">
        <f>CK13*CI13</f>
        <v>0</v>
      </c>
      <c r="CM13" s="67">
        <f>CK13*CJ13</f>
        <v>0</v>
      </c>
    </row>
    <row r="14" spans="1:91" ht="15.5" customHeight="1">
      <c r="A14" s="59">
        <f>SUMIF($I$5:$HE$5,"QTY*Equipment",$I14:$HE14)</f>
        <v>0</v>
      </c>
      <c r="B14" s="60">
        <f t="shared" si="0"/>
        <v>0</v>
      </c>
      <c r="C14" s="61"/>
      <c r="D14" s="62" t="s">
        <v>210</v>
      </c>
      <c r="E14" s="207"/>
      <c r="F14" s="232"/>
      <c r="G14" s="88"/>
      <c r="H14" s="89"/>
      <c r="I14" s="65"/>
      <c r="J14" s="66">
        <f t="shared" ref="J14:J17" si="37">I14*G14</f>
        <v>0</v>
      </c>
      <c r="K14" s="67">
        <f t="shared" ref="K14:K17" si="38">I14*H14</f>
        <v>0</v>
      </c>
      <c r="L14" s="88"/>
      <c r="M14" s="89"/>
      <c r="N14" s="65"/>
      <c r="O14" s="66">
        <f t="shared" ref="O14:O17" si="39">N14*L14</f>
        <v>0</v>
      </c>
      <c r="P14" s="67">
        <f t="shared" ref="P14:P17" si="40">N14*M14</f>
        <v>0</v>
      </c>
      <c r="Q14" s="88"/>
      <c r="R14" s="89"/>
      <c r="S14" s="65"/>
      <c r="T14" s="66">
        <f t="shared" ref="T14" si="41">S14*Q14</f>
        <v>0</v>
      </c>
      <c r="U14" s="67">
        <f t="shared" ref="U14" si="42">S14*R14</f>
        <v>0</v>
      </c>
      <c r="V14" s="88"/>
      <c r="W14" s="89"/>
      <c r="X14" s="65"/>
      <c r="Y14" s="66">
        <f t="shared" ref="Y14" si="43">X14*V14</f>
        <v>0</v>
      </c>
      <c r="Z14" s="67">
        <f t="shared" ref="Z14" si="44">X14*W14</f>
        <v>0</v>
      </c>
      <c r="AA14" s="88"/>
      <c r="AB14" s="89"/>
      <c r="AC14" s="65"/>
      <c r="AD14" s="66">
        <f t="shared" ref="AD14" si="45">AC14*AA14</f>
        <v>0</v>
      </c>
      <c r="AE14" s="67">
        <f t="shared" ref="AE14" si="46">AC14*AB14</f>
        <v>0</v>
      </c>
      <c r="AF14" s="88"/>
      <c r="AG14" s="89"/>
      <c r="AH14" s="65"/>
      <c r="AI14" s="66">
        <f t="shared" ref="AI14" si="47">AH14*AF14</f>
        <v>0</v>
      </c>
      <c r="AJ14" s="67">
        <f t="shared" ref="AJ14" si="48">AH14*AG14</f>
        <v>0</v>
      </c>
      <c r="AK14" s="88"/>
      <c r="AL14" s="89"/>
      <c r="AM14" s="65"/>
      <c r="AN14" s="66">
        <f t="shared" ref="AN14" si="49">AM14*AK14</f>
        <v>0</v>
      </c>
      <c r="AO14" s="67">
        <f t="shared" ref="AO14" si="50">AM14*AL14</f>
        <v>0</v>
      </c>
      <c r="AP14" s="88"/>
      <c r="AQ14" s="89"/>
      <c r="AR14" s="65"/>
      <c r="AS14" s="66">
        <f t="shared" ref="AS14" si="51">AR14*AP14</f>
        <v>0</v>
      </c>
      <c r="AT14" s="67">
        <f t="shared" ref="AT14" si="52">AR14*AQ14</f>
        <v>0</v>
      </c>
      <c r="AU14" s="88"/>
      <c r="AV14" s="89"/>
      <c r="AW14" s="65"/>
      <c r="AX14" s="66">
        <f t="shared" ref="AX14" si="53">AW14*AU14</f>
        <v>0</v>
      </c>
      <c r="AY14" s="67">
        <f t="shared" ref="AY14" si="54">AW14*AV14</f>
        <v>0</v>
      </c>
      <c r="AZ14" s="88"/>
      <c r="BA14" s="89"/>
      <c r="BB14" s="65"/>
      <c r="BC14" s="66">
        <f t="shared" ref="BC14" si="55">BB14*AZ14</f>
        <v>0</v>
      </c>
      <c r="BD14" s="67">
        <f t="shared" ref="BD14" si="56">BB14*BA14</f>
        <v>0</v>
      </c>
      <c r="BE14" s="88"/>
      <c r="BF14" s="89"/>
      <c r="BG14" s="65"/>
      <c r="BH14" s="66">
        <f t="shared" ref="BH14" si="57">BG14*BE14</f>
        <v>0</v>
      </c>
      <c r="BI14" s="67">
        <f t="shared" ref="BI14" si="58">BG14*BF14</f>
        <v>0</v>
      </c>
      <c r="BJ14" s="88"/>
      <c r="BK14" s="89"/>
      <c r="BL14" s="65"/>
      <c r="BM14" s="66">
        <f t="shared" ref="BM14" si="59">BL14*BJ14</f>
        <v>0</v>
      </c>
      <c r="BN14" s="67">
        <f t="shared" ref="BN14" si="60">BL14*BK14</f>
        <v>0</v>
      </c>
      <c r="BO14" s="88"/>
      <c r="BP14" s="89"/>
      <c r="BQ14" s="65"/>
      <c r="BR14" s="66">
        <f t="shared" ref="BR14" si="61">BQ14*BO14</f>
        <v>0</v>
      </c>
      <c r="BS14" s="67">
        <f t="shared" ref="BS14" si="62">BQ14*BP14</f>
        <v>0</v>
      </c>
      <c r="BT14" s="88"/>
      <c r="BU14" s="89"/>
      <c r="BV14" s="65"/>
      <c r="BW14" s="66">
        <f t="shared" ref="BW14" si="63">BV14*BT14</f>
        <v>0</v>
      </c>
      <c r="BX14" s="67">
        <f t="shared" ref="BX14" si="64">BV14*BU14</f>
        <v>0</v>
      </c>
      <c r="BY14" s="88"/>
      <c r="BZ14" s="89"/>
      <c r="CA14" s="65"/>
      <c r="CB14" s="66">
        <f t="shared" ref="CB14" si="65">CA14*BY14</f>
        <v>0</v>
      </c>
      <c r="CC14" s="67">
        <f t="shared" ref="CC14" si="66">CA14*BZ14</f>
        <v>0</v>
      </c>
      <c r="CD14" s="88"/>
      <c r="CE14" s="89"/>
      <c r="CF14" s="65"/>
      <c r="CG14" s="66">
        <f t="shared" ref="CG14" si="67">CF14*CD14</f>
        <v>0</v>
      </c>
      <c r="CH14" s="67">
        <f t="shared" ref="CH14" si="68">CF14*CE14</f>
        <v>0</v>
      </c>
      <c r="CI14" s="88"/>
      <c r="CJ14" s="89"/>
      <c r="CK14" s="65"/>
      <c r="CL14" s="66">
        <f t="shared" ref="CL14" si="69">CK14*CI14</f>
        <v>0</v>
      </c>
      <c r="CM14" s="67">
        <f t="shared" ref="CM14" si="70">CK14*CJ14</f>
        <v>0</v>
      </c>
    </row>
    <row r="15" spans="1:91" ht="15.5" customHeight="1">
      <c r="A15" s="59">
        <f>SUMIF($I$5:$HE$5,"QTY*Equipment",$I15:$HE15)</f>
        <v>0</v>
      </c>
      <c r="B15" s="60">
        <f t="shared" si="0"/>
        <v>0</v>
      </c>
      <c r="C15" s="61"/>
      <c r="D15" s="62" t="s">
        <v>211</v>
      </c>
      <c r="E15" s="207"/>
      <c r="F15" s="232"/>
      <c r="G15" s="88"/>
      <c r="H15" s="89"/>
      <c r="I15" s="65"/>
      <c r="J15" s="66">
        <f t="shared" si="37"/>
        <v>0</v>
      </c>
      <c r="K15" s="67">
        <f t="shared" si="38"/>
        <v>0</v>
      </c>
      <c r="L15" s="88"/>
      <c r="M15" s="89"/>
      <c r="N15" s="65"/>
      <c r="O15" s="66">
        <f t="shared" si="39"/>
        <v>0</v>
      </c>
      <c r="P15" s="67">
        <f t="shared" si="40"/>
        <v>0</v>
      </c>
      <c r="Q15" s="88"/>
      <c r="R15" s="89"/>
      <c r="S15" s="65"/>
      <c r="T15" s="66">
        <f t="shared" ref="T15" si="71">S15*Q15</f>
        <v>0</v>
      </c>
      <c r="U15" s="67">
        <f t="shared" ref="U15" si="72">S15*R15</f>
        <v>0</v>
      </c>
      <c r="V15" s="88"/>
      <c r="W15" s="89"/>
      <c r="X15" s="65"/>
      <c r="Y15" s="66">
        <f t="shared" ref="Y15" si="73">X15*V15</f>
        <v>0</v>
      </c>
      <c r="Z15" s="67">
        <f t="shared" ref="Z15" si="74">X15*W15</f>
        <v>0</v>
      </c>
      <c r="AA15" s="88"/>
      <c r="AB15" s="89"/>
      <c r="AC15" s="65"/>
      <c r="AD15" s="66">
        <f t="shared" ref="AD15" si="75">AC15*AA15</f>
        <v>0</v>
      </c>
      <c r="AE15" s="67">
        <f t="shared" ref="AE15" si="76">AC15*AB15</f>
        <v>0</v>
      </c>
      <c r="AF15" s="88"/>
      <c r="AG15" s="89"/>
      <c r="AH15" s="65"/>
      <c r="AI15" s="66">
        <f t="shared" ref="AI15" si="77">AH15*AF15</f>
        <v>0</v>
      </c>
      <c r="AJ15" s="67">
        <f t="shared" ref="AJ15" si="78">AH15*AG15</f>
        <v>0</v>
      </c>
      <c r="AK15" s="88"/>
      <c r="AL15" s="89"/>
      <c r="AM15" s="65"/>
      <c r="AN15" s="66">
        <f t="shared" ref="AN15" si="79">AM15*AK15</f>
        <v>0</v>
      </c>
      <c r="AO15" s="67">
        <f t="shared" ref="AO15" si="80">AM15*AL15</f>
        <v>0</v>
      </c>
      <c r="AP15" s="88"/>
      <c r="AQ15" s="89"/>
      <c r="AR15" s="65"/>
      <c r="AS15" s="66">
        <f t="shared" ref="AS15" si="81">AR15*AP15</f>
        <v>0</v>
      </c>
      <c r="AT15" s="67">
        <f t="shared" ref="AT15" si="82">AR15*AQ15</f>
        <v>0</v>
      </c>
      <c r="AU15" s="88"/>
      <c r="AV15" s="89"/>
      <c r="AW15" s="65"/>
      <c r="AX15" s="66">
        <f t="shared" ref="AX15" si="83">AW15*AU15</f>
        <v>0</v>
      </c>
      <c r="AY15" s="67">
        <f t="shared" ref="AY15" si="84">AW15*AV15</f>
        <v>0</v>
      </c>
      <c r="AZ15" s="88"/>
      <c r="BA15" s="89"/>
      <c r="BB15" s="65"/>
      <c r="BC15" s="66">
        <f t="shared" ref="BC15" si="85">BB15*AZ15</f>
        <v>0</v>
      </c>
      <c r="BD15" s="67">
        <f t="shared" ref="BD15" si="86">BB15*BA15</f>
        <v>0</v>
      </c>
      <c r="BE15" s="88"/>
      <c r="BF15" s="89"/>
      <c r="BG15" s="65"/>
      <c r="BH15" s="66">
        <f t="shared" ref="BH15" si="87">BG15*BE15</f>
        <v>0</v>
      </c>
      <c r="BI15" s="67">
        <f t="shared" ref="BI15" si="88">BG15*BF15</f>
        <v>0</v>
      </c>
      <c r="BJ15" s="88"/>
      <c r="BK15" s="89"/>
      <c r="BL15" s="65"/>
      <c r="BM15" s="66">
        <f t="shared" ref="BM15" si="89">BL15*BJ15</f>
        <v>0</v>
      </c>
      <c r="BN15" s="67">
        <f t="shared" ref="BN15" si="90">BL15*BK15</f>
        <v>0</v>
      </c>
      <c r="BO15" s="88"/>
      <c r="BP15" s="89"/>
      <c r="BQ15" s="65"/>
      <c r="BR15" s="66">
        <f t="shared" ref="BR15" si="91">BQ15*BO15</f>
        <v>0</v>
      </c>
      <c r="BS15" s="67">
        <f t="shared" ref="BS15" si="92">BQ15*BP15</f>
        <v>0</v>
      </c>
      <c r="BT15" s="88"/>
      <c r="BU15" s="89"/>
      <c r="BV15" s="65"/>
      <c r="BW15" s="66">
        <f t="shared" ref="BW15" si="93">BV15*BT15</f>
        <v>0</v>
      </c>
      <c r="BX15" s="67">
        <f t="shared" ref="BX15" si="94">BV15*BU15</f>
        <v>0</v>
      </c>
      <c r="BY15" s="88"/>
      <c r="BZ15" s="89"/>
      <c r="CA15" s="65"/>
      <c r="CB15" s="66">
        <f t="shared" ref="CB15" si="95">CA15*BY15</f>
        <v>0</v>
      </c>
      <c r="CC15" s="67">
        <f t="shared" ref="CC15" si="96">CA15*BZ15</f>
        <v>0</v>
      </c>
      <c r="CD15" s="88"/>
      <c r="CE15" s="89"/>
      <c r="CF15" s="65"/>
      <c r="CG15" s="66">
        <f t="shared" ref="CG15" si="97">CF15*CD15</f>
        <v>0</v>
      </c>
      <c r="CH15" s="67">
        <f t="shared" ref="CH15" si="98">CF15*CE15</f>
        <v>0</v>
      </c>
      <c r="CI15" s="88"/>
      <c r="CJ15" s="89"/>
      <c r="CK15" s="65"/>
      <c r="CL15" s="66">
        <f t="shared" ref="CL15" si="99">CK15*CI15</f>
        <v>0</v>
      </c>
      <c r="CM15" s="67">
        <f t="shared" ref="CM15" si="100">CK15*CJ15</f>
        <v>0</v>
      </c>
    </row>
    <row r="16" spans="1:91" ht="15.5" customHeight="1">
      <c r="A16" s="59">
        <f>SUMIF($I$5:$HE$5,"QTY*Equipment",$I16:$HE16)</f>
        <v>0</v>
      </c>
      <c r="B16" s="60">
        <f t="shared" si="0"/>
        <v>0</v>
      </c>
      <c r="C16" s="61"/>
      <c r="D16" s="62" t="s">
        <v>598</v>
      </c>
      <c r="E16" s="207"/>
      <c r="F16" s="232"/>
      <c r="G16" s="88"/>
      <c r="H16" s="89"/>
      <c r="I16" s="65"/>
      <c r="J16" s="66">
        <f t="shared" si="37"/>
        <v>0</v>
      </c>
      <c r="K16" s="67">
        <f t="shared" si="38"/>
        <v>0</v>
      </c>
      <c r="L16" s="88"/>
      <c r="M16" s="89"/>
      <c r="N16" s="65"/>
      <c r="O16" s="66">
        <f t="shared" si="39"/>
        <v>0</v>
      </c>
      <c r="P16" s="67">
        <f t="shared" si="40"/>
        <v>0</v>
      </c>
      <c r="Q16" s="88"/>
      <c r="R16" s="89"/>
      <c r="S16" s="65"/>
      <c r="T16" s="66">
        <f t="shared" ref="T16:T17" si="101">S16*Q16</f>
        <v>0</v>
      </c>
      <c r="U16" s="67">
        <f t="shared" ref="U16:U17" si="102">S16*R16</f>
        <v>0</v>
      </c>
      <c r="V16" s="88"/>
      <c r="W16" s="89"/>
      <c r="X16" s="65"/>
      <c r="Y16" s="66">
        <f t="shared" si="7"/>
        <v>0</v>
      </c>
      <c r="Z16" s="67">
        <f t="shared" si="8"/>
        <v>0</v>
      </c>
      <c r="AA16" s="88"/>
      <c r="AB16" s="89"/>
      <c r="AC16" s="65"/>
      <c r="AD16" s="66">
        <f t="shared" si="9"/>
        <v>0</v>
      </c>
      <c r="AE16" s="67">
        <f t="shared" si="10"/>
        <v>0</v>
      </c>
      <c r="AF16" s="88"/>
      <c r="AG16" s="89"/>
      <c r="AH16" s="65"/>
      <c r="AI16" s="66">
        <f t="shared" si="11"/>
        <v>0</v>
      </c>
      <c r="AJ16" s="67">
        <f t="shared" si="12"/>
        <v>0</v>
      </c>
      <c r="AK16" s="88"/>
      <c r="AL16" s="89"/>
      <c r="AM16" s="65"/>
      <c r="AN16" s="66">
        <f t="shared" si="13"/>
        <v>0</v>
      </c>
      <c r="AO16" s="67">
        <f t="shared" si="14"/>
        <v>0</v>
      </c>
      <c r="AP16" s="88"/>
      <c r="AQ16" s="89"/>
      <c r="AR16" s="65"/>
      <c r="AS16" s="66">
        <f t="shared" ref="AS16:AS17" si="103">AR16*AP16</f>
        <v>0</v>
      </c>
      <c r="AT16" s="67">
        <f t="shared" ref="AT16:AT17" si="104">AR16*AQ16</f>
        <v>0</v>
      </c>
      <c r="AU16" s="88"/>
      <c r="AV16" s="89"/>
      <c r="AW16" s="65"/>
      <c r="AX16" s="66">
        <f t="shared" ref="AX16:AX17" si="105">AW16*AU16</f>
        <v>0</v>
      </c>
      <c r="AY16" s="67">
        <f t="shared" ref="AY16:AY17" si="106">AW16*AV16</f>
        <v>0</v>
      </c>
      <c r="AZ16" s="88"/>
      <c r="BA16" s="89"/>
      <c r="BB16" s="65"/>
      <c r="BC16" s="66">
        <f t="shared" ref="BC16:BC17" si="107">BB16*AZ16</f>
        <v>0</v>
      </c>
      <c r="BD16" s="67">
        <f t="shared" ref="BD16:BD17" si="108">BB16*BA16</f>
        <v>0</v>
      </c>
      <c r="BE16" s="88"/>
      <c r="BF16" s="89"/>
      <c r="BG16" s="65"/>
      <c r="BH16" s="66">
        <f t="shared" ref="BH16:BH17" si="109">BG16*BE16</f>
        <v>0</v>
      </c>
      <c r="BI16" s="67">
        <f t="shared" ref="BI16:BI17" si="110">BG16*BF16</f>
        <v>0</v>
      </c>
      <c r="BJ16" s="88"/>
      <c r="BK16" s="89"/>
      <c r="BL16" s="65"/>
      <c r="BM16" s="66">
        <f t="shared" ref="BM16:BM17" si="111">BL16*BJ16</f>
        <v>0</v>
      </c>
      <c r="BN16" s="67">
        <f t="shared" ref="BN16:BN17" si="112">BL16*BK16</f>
        <v>0</v>
      </c>
      <c r="BO16" s="88"/>
      <c r="BP16" s="89"/>
      <c r="BQ16" s="65"/>
      <c r="BR16" s="66">
        <f t="shared" ref="BR16:BR17" si="113">BQ16*BO16</f>
        <v>0</v>
      </c>
      <c r="BS16" s="67">
        <f t="shared" ref="BS16:BS17" si="114">BQ16*BP16</f>
        <v>0</v>
      </c>
      <c r="BT16" s="88"/>
      <c r="BU16" s="89"/>
      <c r="BV16" s="65"/>
      <c r="BW16" s="66">
        <f t="shared" ref="BW16:BW17" si="115">BV16*BT16</f>
        <v>0</v>
      </c>
      <c r="BX16" s="67">
        <f t="shared" ref="BX16:BX17" si="116">BV16*BU16</f>
        <v>0</v>
      </c>
      <c r="BY16" s="88"/>
      <c r="BZ16" s="89"/>
      <c r="CA16" s="65"/>
      <c r="CB16" s="66">
        <f t="shared" ref="CB16:CB17" si="117">CA16*BY16</f>
        <v>0</v>
      </c>
      <c r="CC16" s="67">
        <f t="shared" ref="CC16:CC17" si="118">CA16*BZ16</f>
        <v>0</v>
      </c>
      <c r="CD16" s="88"/>
      <c r="CE16" s="89"/>
      <c r="CF16" s="65"/>
      <c r="CG16" s="66">
        <f t="shared" ref="CG16:CG17" si="119">CF16*CD16</f>
        <v>0</v>
      </c>
      <c r="CH16" s="67">
        <f t="shared" ref="CH16:CH17" si="120">CF16*CE16</f>
        <v>0</v>
      </c>
      <c r="CI16" s="88"/>
      <c r="CJ16" s="89"/>
      <c r="CK16" s="65"/>
      <c r="CL16" s="66">
        <f t="shared" ref="CL16:CL17" si="121">CK16*CI16</f>
        <v>0</v>
      </c>
      <c r="CM16" s="67">
        <f t="shared" ref="CM16:CM17" si="122">CK16*CJ16</f>
        <v>0</v>
      </c>
    </row>
    <row r="17" spans="1:91" ht="15.5" customHeight="1">
      <c r="A17" s="59">
        <f>SUMIF($I$5:$HE$5,"QTY*Equipment",$I17:$HE17)</f>
        <v>0</v>
      </c>
      <c r="B17" s="60">
        <f t="shared" si="0"/>
        <v>0</v>
      </c>
      <c r="C17" s="61"/>
      <c r="D17" s="62" t="s">
        <v>599</v>
      </c>
      <c r="E17" s="207"/>
      <c r="F17" s="232"/>
      <c r="G17" s="88"/>
      <c r="H17" s="89"/>
      <c r="I17" s="65"/>
      <c r="J17" s="66">
        <f t="shared" si="37"/>
        <v>0</v>
      </c>
      <c r="K17" s="67">
        <f t="shared" si="38"/>
        <v>0</v>
      </c>
      <c r="L17" s="88"/>
      <c r="M17" s="89"/>
      <c r="N17" s="65"/>
      <c r="O17" s="66">
        <f t="shared" si="39"/>
        <v>0</v>
      </c>
      <c r="P17" s="67">
        <f t="shared" si="40"/>
        <v>0</v>
      </c>
      <c r="Q17" s="88"/>
      <c r="R17" s="89"/>
      <c r="S17" s="65"/>
      <c r="T17" s="66">
        <f t="shared" si="101"/>
        <v>0</v>
      </c>
      <c r="U17" s="67">
        <f t="shared" si="102"/>
        <v>0</v>
      </c>
      <c r="V17" s="88"/>
      <c r="W17" s="89"/>
      <c r="X17" s="65"/>
      <c r="Y17" s="66">
        <f t="shared" si="7"/>
        <v>0</v>
      </c>
      <c r="Z17" s="67">
        <f t="shared" si="8"/>
        <v>0</v>
      </c>
      <c r="AA17" s="88"/>
      <c r="AB17" s="89"/>
      <c r="AC17" s="65"/>
      <c r="AD17" s="66">
        <f t="shared" si="9"/>
        <v>0</v>
      </c>
      <c r="AE17" s="67">
        <f t="shared" si="10"/>
        <v>0</v>
      </c>
      <c r="AF17" s="88"/>
      <c r="AG17" s="89"/>
      <c r="AH17" s="65"/>
      <c r="AI17" s="66">
        <f t="shared" si="11"/>
        <v>0</v>
      </c>
      <c r="AJ17" s="67">
        <f t="shared" si="12"/>
        <v>0</v>
      </c>
      <c r="AK17" s="88"/>
      <c r="AL17" s="89"/>
      <c r="AM17" s="65"/>
      <c r="AN17" s="66">
        <f t="shared" si="13"/>
        <v>0</v>
      </c>
      <c r="AO17" s="67">
        <f t="shared" si="14"/>
        <v>0</v>
      </c>
      <c r="AP17" s="88"/>
      <c r="AQ17" s="89"/>
      <c r="AR17" s="65"/>
      <c r="AS17" s="66">
        <f t="shared" si="103"/>
        <v>0</v>
      </c>
      <c r="AT17" s="67">
        <f t="shared" si="104"/>
        <v>0</v>
      </c>
      <c r="AU17" s="88"/>
      <c r="AV17" s="89"/>
      <c r="AW17" s="65"/>
      <c r="AX17" s="66">
        <f t="shared" si="105"/>
        <v>0</v>
      </c>
      <c r="AY17" s="67">
        <f t="shared" si="106"/>
        <v>0</v>
      </c>
      <c r="AZ17" s="88"/>
      <c r="BA17" s="89"/>
      <c r="BB17" s="65"/>
      <c r="BC17" s="66">
        <f t="shared" si="107"/>
        <v>0</v>
      </c>
      <c r="BD17" s="67">
        <f t="shared" si="108"/>
        <v>0</v>
      </c>
      <c r="BE17" s="88"/>
      <c r="BF17" s="89"/>
      <c r="BG17" s="65"/>
      <c r="BH17" s="66">
        <f t="shared" si="109"/>
        <v>0</v>
      </c>
      <c r="BI17" s="67">
        <f t="shared" si="110"/>
        <v>0</v>
      </c>
      <c r="BJ17" s="88"/>
      <c r="BK17" s="89"/>
      <c r="BL17" s="65"/>
      <c r="BM17" s="66">
        <f t="shared" si="111"/>
        <v>0</v>
      </c>
      <c r="BN17" s="67">
        <f t="shared" si="112"/>
        <v>0</v>
      </c>
      <c r="BO17" s="88"/>
      <c r="BP17" s="89"/>
      <c r="BQ17" s="65"/>
      <c r="BR17" s="66">
        <f t="shared" si="113"/>
        <v>0</v>
      </c>
      <c r="BS17" s="67">
        <f t="shared" si="114"/>
        <v>0</v>
      </c>
      <c r="BT17" s="88"/>
      <c r="BU17" s="89"/>
      <c r="BV17" s="65"/>
      <c r="BW17" s="66">
        <f t="shared" si="115"/>
        <v>0</v>
      </c>
      <c r="BX17" s="67">
        <f t="shared" si="116"/>
        <v>0</v>
      </c>
      <c r="BY17" s="88"/>
      <c r="BZ17" s="89"/>
      <c r="CA17" s="65"/>
      <c r="CB17" s="66">
        <f t="shared" si="117"/>
        <v>0</v>
      </c>
      <c r="CC17" s="67">
        <f t="shared" si="118"/>
        <v>0</v>
      </c>
      <c r="CD17" s="88"/>
      <c r="CE17" s="89"/>
      <c r="CF17" s="65"/>
      <c r="CG17" s="66">
        <f t="shared" si="119"/>
        <v>0</v>
      </c>
      <c r="CH17" s="67">
        <f t="shared" si="120"/>
        <v>0</v>
      </c>
      <c r="CI17" s="88"/>
      <c r="CJ17" s="89"/>
      <c r="CK17" s="65"/>
      <c r="CL17" s="66">
        <f t="shared" si="121"/>
        <v>0</v>
      </c>
      <c r="CM17" s="67">
        <f t="shared" si="122"/>
        <v>0</v>
      </c>
    </row>
    <row r="18" spans="1:91" s="100" customFormat="1" ht="15.5" customHeight="1">
      <c r="A18" s="113"/>
      <c r="B18" s="114"/>
      <c r="C18" s="92"/>
      <c r="D18" s="93" t="s">
        <v>212</v>
      </c>
      <c r="E18" s="224" t="s">
        <v>213</v>
      </c>
      <c r="F18" s="233"/>
      <c r="G18" s="55"/>
      <c r="H18" s="56"/>
      <c r="I18" s="53"/>
      <c r="J18" s="70"/>
      <c r="K18" s="71"/>
      <c r="L18" s="55"/>
      <c r="M18" s="56"/>
      <c r="N18" s="53"/>
      <c r="O18" s="70"/>
      <c r="P18" s="71"/>
      <c r="Q18" s="55"/>
      <c r="R18" s="56"/>
      <c r="S18" s="53"/>
      <c r="T18" s="70"/>
      <c r="U18" s="71"/>
      <c r="V18" s="55"/>
      <c r="W18" s="56"/>
      <c r="X18" s="53"/>
      <c r="Y18" s="70"/>
      <c r="Z18" s="71"/>
      <c r="AA18" s="55"/>
      <c r="AB18" s="56"/>
      <c r="AC18" s="53"/>
      <c r="AD18" s="70"/>
      <c r="AE18" s="71"/>
      <c r="AF18" s="55"/>
      <c r="AG18" s="56"/>
      <c r="AH18" s="53"/>
      <c r="AI18" s="70"/>
      <c r="AJ18" s="71"/>
      <c r="AK18" s="55"/>
      <c r="AL18" s="56"/>
      <c r="AM18" s="53"/>
      <c r="AN18" s="70"/>
      <c r="AO18" s="71"/>
      <c r="AP18" s="55"/>
      <c r="AQ18" s="56"/>
      <c r="AR18" s="53"/>
      <c r="AS18" s="70"/>
      <c r="AT18" s="71"/>
      <c r="AU18" s="55"/>
      <c r="AV18" s="56"/>
      <c r="AW18" s="53"/>
      <c r="AX18" s="70"/>
      <c r="AY18" s="71"/>
      <c r="AZ18" s="55"/>
      <c r="BA18" s="56"/>
      <c r="BB18" s="53"/>
      <c r="BC18" s="70"/>
      <c r="BD18" s="71"/>
      <c r="BE18" s="55"/>
      <c r="BF18" s="56"/>
      <c r="BG18" s="53"/>
      <c r="BH18" s="70"/>
      <c r="BI18" s="71"/>
      <c r="BJ18" s="55"/>
      <c r="BK18" s="56"/>
      <c r="BL18" s="53"/>
      <c r="BM18" s="70"/>
      <c r="BN18" s="71"/>
      <c r="BO18" s="55"/>
      <c r="BP18" s="56"/>
      <c r="BQ18" s="53"/>
      <c r="BR18" s="70"/>
      <c r="BS18" s="71"/>
      <c r="BT18" s="55"/>
      <c r="BU18" s="56"/>
      <c r="BV18" s="53"/>
      <c r="BW18" s="70"/>
      <c r="BX18" s="71"/>
      <c r="BY18" s="55"/>
      <c r="BZ18" s="56"/>
      <c r="CA18" s="53"/>
      <c r="CB18" s="70"/>
      <c r="CC18" s="71"/>
      <c r="CD18" s="55"/>
      <c r="CE18" s="56"/>
      <c r="CF18" s="53"/>
      <c r="CG18" s="70"/>
      <c r="CH18" s="71"/>
      <c r="CI18" s="55"/>
      <c r="CJ18" s="56"/>
      <c r="CK18" s="53"/>
      <c r="CL18" s="70"/>
      <c r="CM18" s="71"/>
    </row>
    <row r="19" spans="1:91" s="100" customFormat="1" ht="15.5" customHeight="1">
      <c r="A19" s="59">
        <f>SUMIF($I$5:$HE$5,"QTY*Equipment",$I19:$HE19)</f>
        <v>0</v>
      </c>
      <c r="B19" s="60">
        <f t="shared" ref="B19:B28" si="123">SUMIF($T$5:$HE$5,"QTY*Install",$T19:$HE19)</f>
        <v>0</v>
      </c>
      <c r="C19" s="103"/>
      <c r="D19" s="104" t="s">
        <v>214</v>
      </c>
      <c r="E19" s="226" t="s">
        <v>215</v>
      </c>
      <c r="F19" s="232"/>
      <c r="G19" s="88"/>
      <c r="H19" s="89"/>
      <c r="I19" s="65"/>
      <c r="J19" s="66">
        <f t="shared" ref="J19:J21" si="124">I19*G19</f>
        <v>0</v>
      </c>
      <c r="K19" s="67">
        <f t="shared" ref="K19:K21" si="125">I19*H19</f>
        <v>0</v>
      </c>
      <c r="L19" s="88"/>
      <c r="M19" s="89"/>
      <c r="N19" s="65"/>
      <c r="O19" s="66">
        <f t="shared" ref="O19:O21" si="126">N19*L19</f>
        <v>0</v>
      </c>
      <c r="P19" s="67">
        <f t="shared" ref="P19:P21" si="127">N19*M19</f>
        <v>0</v>
      </c>
      <c r="Q19" s="88"/>
      <c r="R19" s="89"/>
      <c r="S19" s="65"/>
      <c r="T19" s="66">
        <f t="shared" ref="T19:T21" si="128">S19*Q19</f>
        <v>0</v>
      </c>
      <c r="U19" s="67">
        <f t="shared" ref="U19:U21" si="129">S19*R19</f>
        <v>0</v>
      </c>
      <c r="V19" s="88"/>
      <c r="W19" s="89"/>
      <c r="X19" s="65"/>
      <c r="Y19" s="66">
        <f t="shared" ref="Y19:Y21" si="130">X19*V19</f>
        <v>0</v>
      </c>
      <c r="Z19" s="67">
        <f t="shared" ref="Z19:Z21" si="131">X19*W19</f>
        <v>0</v>
      </c>
      <c r="AA19" s="88"/>
      <c r="AB19" s="89"/>
      <c r="AC19" s="65"/>
      <c r="AD19" s="66">
        <f t="shared" ref="AD19:AD21" si="132">AC19*AA19</f>
        <v>0</v>
      </c>
      <c r="AE19" s="67">
        <f t="shared" ref="AE19:AE21" si="133">AC19*AB19</f>
        <v>0</v>
      </c>
      <c r="AF19" s="88"/>
      <c r="AG19" s="89"/>
      <c r="AH19" s="65"/>
      <c r="AI19" s="66">
        <f t="shared" ref="AI19:AI21" si="134">AH19*AF19</f>
        <v>0</v>
      </c>
      <c r="AJ19" s="67">
        <f t="shared" ref="AJ19:AJ21" si="135">AH19*AG19</f>
        <v>0</v>
      </c>
      <c r="AK19" s="88"/>
      <c r="AL19" s="89"/>
      <c r="AM19" s="65"/>
      <c r="AN19" s="66">
        <f t="shared" ref="AN19:AN21" si="136">AM19*AK19</f>
        <v>0</v>
      </c>
      <c r="AO19" s="67">
        <f t="shared" ref="AO19:AO21" si="137">AM19*AL19</f>
        <v>0</v>
      </c>
      <c r="AP19" s="88"/>
      <c r="AQ19" s="89"/>
      <c r="AR19" s="65"/>
      <c r="AS19" s="66">
        <f t="shared" ref="AS19:AS21" si="138">AR19*AP19</f>
        <v>0</v>
      </c>
      <c r="AT19" s="67">
        <f t="shared" ref="AT19:AT21" si="139">AR19*AQ19</f>
        <v>0</v>
      </c>
      <c r="AU19" s="88"/>
      <c r="AV19" s="89"/>
      <c r="AW19" s="65"/>
      <c r="AX19" s="66">
        <f t="shared" ref="AX19:AX21" si="140">AW19*AU19</f>
        <v>0</v>
      </c>
      <c r="AY19" s="67">
        <f t="shared" ref="AY19:AY21" si="141">AW19*AV19</f>
        <v>0</v>
      </c>
      <c r="AZ19" s="88"/>
      <c r="BA19" s="89"/>
      <c r="BB19" s="65"/>
      <c r="BC19" s="66">
        <f t="shared" ref="BC19:BC21" si="142">BB19*AZ19</f>
        <v>0</v>
      </c>
      <c r="BD19" s="67">
        <f t="shared" ref="BD19:BD21" si="143">BB19*BA19</f>
        <v>0</v>
      </c>
      <c r="BE19" s="88"/>
      <c r="BF19" s="89"/>
      <c r="BG19" s="65"/>
      <c r="BH19" s="66">
        <f t="shared" ref="BH19:BH21" si="144">BG19*BE19</f>
        <v>0</v>
      </c>
      <c r="BI19" s="67">
        <f t="shared" ref="BI19:BI21" si="145">BG19*BF19</f>
        <v>0</v>
      </c>
      <c r="BJ19" s="88"/>
      <c r="BK19" s="89"/>
      <c r="BL19" s="65"/>
      <c r="BM19" s="66">
        <f t="shared" ref="BM19:BM21" si="146">BL19*BJ19</f>
        <v>0</v>
      </c>
      <c r="BN19" s="67">
        <f t="shared" ref="BN19:BN21" si="147">BL19*BK19</f>
        <v>0</v>
      </c>
      <c r="BO19" s="88"/>
      <c r="BP19" s="89"/>
      <c r="BQ19" s="65"/>
      <c r="BR19" s="66">
        <f t="shared" ref="BR19:BR21" si="148">BQ19*BO19</f>
        <v>0</v>
      </c>
      <c r="BS19" s="67">
        <f t="shared" ref="BS19:BS21" si="149">BQ19*BP19</f>
        <v>0</v>
      </c>
      <c r="BT19" s="88"/>
      <c r="BU19" s="89"/>
      <c r="BV19" s="65"/>
      <c r="BW19" s="66">
        <f t="shared" ref="BW19:BW21" si="150">BV19*BT19</f>
        <v>0</v>
      </c>
      <c r="BX19" s="67">
        <f t="shared" ref="BX19:BX21" si="151">BV19*BU19</f>
        <v>0</v>
      </c>
      <c r="BY19" s="88"/>
      <c r="BZ19" s="89"/>
      <c r="CA19" s="65"/>
      <c r="CB19" s="66">
        <f t="shared" ref="CB19:CB21" si="152">CA19*BY19</f>
        <v>0</v>
      </c>
      <c r="CC19" s="67">
        <f t="shared" ref="CC19:CC21" si="153">CA19*BZ19</f>
        <v>0</v>
      </c>
      <c r="CD19" s="88"/>
      <c r="CE19" s="89"/>
      <c r="CF19" s="65"/>
      <c r="CG19" s="66">
        <f t="shared" ref="CG19:CG21" si="154">CF19*CD19</f>
        <v>0</v>
      </c>
      <c r="CH19" s="67">
        <f t="shared" ref="CH19:CH21" si="155">CF19*CE19</f>
        <v>0</v>
      </c>
      <c r="CI19" s="88"/>
      <c r="CJ19" s="89"/>
      <c r="CK19" s="65"/>
      <c r="CL19" s="66">
        <f t="shared" ref="CL19:CL21" si="156">CK19*CI19</f>
        <v>0</v>
      </c>
      <c r="CM19" s="67">
        <f t="shared" ref="CM19:CM21" si="157">CK19*CJ19</f>
        <v>0</v>
      </c>
    </row>
    <row r="20" spans="1:91" s="100" customFormat="1" ht="15.5" customHeight="1">
      <c r="A20" s="59">
        <f>SUMIF($I$5:$HE$5,"QTY*Equipment",$I20:$HE20)</f>
        <v>0</v>
      </c>
      <c r="B20" s="60">
        <f t="shared" si="123"/>
        <v>0</v>
      </c>
      <c r="C20" s="103"/>
      <c r="D20" s="104" t="s">
        <v>216</v>
      </c>
      <c r="E20" s="226" t="s">
        <v>217</v>
      </c>
      <c r="F20" s="232"/>
      <c r="G20" s="88"/>
      <c r="H20" s="89"/>
      <c r="I20" s="65"/>
      <c r="J20" s="66">
        <f t="shared" si="124"/>
        <v>0</v>
      </c>
      <c r="K20" s="67">
        <f t="shared" si="125"/>
        <v>0</v>
      </c>
      <c r="L20" s="88"/>
      <c r="M20" s="89"/>
      <c r="N20" s="65"/>
      <c r="O20" s="66">
        <f t="shared" si="126"/>
        <v>0</v>
      </c>
      <c r="P20" s="67">
        <f t="shared" si="127"/>
        <v>0</v>
      </c>
      <c r="Q20" s="88"/>
      <c r="R20" s="89"/>
      <c r="S20" s="65"/>
      <c r="T20" s="66">
        <f t="shared" si="128"/>
        <v>0</v>
      </c>
      <c r="U20" s="67">
        <f t="shared" si="129"/>
        <v>0</v>
      </c>
      <c r="V20" s="88"/>
      <c r="W20" s="89"/>
      <c r="X20" s="65"/>
      <c r="Y20" s="66">
        <f t="shared" si="130"/>
        <v>0</v>
      </c>
      <c r="Z20" s="67">
        <f t="shared" si="131"/>
        <v>0</v>
      </c>
      <c r="AA20" s="88"/>
      <c r="AB20" s="89"/>
      <c r="AC20" s="65"/>
      <c r="AD20" s="66">
        <f t="shared" si="132"/>
        <v>0</v>
      </c>
      <c r="AE20" s="67">
        <f t="shared" si="133"/>
        <v>0</v>
      </c>
      <c r="AF20" s="88"/>
      <c r="AG20" s="89"/>
      <c r="AH20" s="65"/>
      <c r="AI20" s="66">
        <f t="shared" si="134"/>
        <v>0</v>
      </c>
      <c r="AJ20" s="67">
        <f t="shared" si="135"/>
        <v>0</v>
      </c>
      <c r="AK20" s="88"/>
      <c r="AL20" s="89"/>
      <c r="AM20" s="65"/>
      <c r="AN20" s="66">
        <f t="shared" si="136"/>
        <v>0</v>
      </c>
      <c r="AO20" s="67">
        <f t="shared" si="137"/>
        <v>0</v>
      </c>
      <c r="AP20" s="88"/>
      <c r="AQ20" s="89"/>
      <c r="AR20" s="65"/>
      <c r="AS20" s="66">
        <f t="shared" si="138"/>
        <v>0</v>
      </c>
      <c r="AT20" s="67">
        <f t="shared" si="139"/>
        <v>0</v>
      </c>
      <c r="AU20" s="88"/>
      <c r="AV20" s="89"/>
      <c r="AW20" s="65"/>
      <c r="AX20" s="66">
        <f t="shared" si="140"/>
        <v>0</v>
      </c>
      <c r="AY20" s="67">
        <f t="shared" si="141"/>
        <v>0</v>
      </c>
      <c r="AZ20" s="88"/>
      <c r="BA20" s="89"/>
      <c r="BB20" s="65"/>
      <c r="BC20" s="66">
        <f t="shared" si="142"/>
        <v>0</v>
      </c>
      <c r="BD20" s="67">
        <f t="shared" si="143"/>
        <v>0</v>
      </c>
      <c r="BE20" s="88"/>
      <c r="BF20" s="89"/>
      <c r="BG20" s="65"/>
      <c r="BH20" s="66">
        <f t="shared" si="144"/>
        <v>0</v>
      </c>
      <c r="BI20" s="67">
        <f t="shared" si="145"/>
        <v>0</v>
      </c>
      <c r="BJ20" s="88"/>
      <c r="BK20" s="89"/>
      <c r="BL20" s="65"/>
      <c r="BM20" s="66">
        <f t="shared" si="146"/>
        <v>0</v>
      </c>
      <c r="BN20" s="67">
        <f t="shared" si="147"/>
        <v>0</v>
      </c>
      <c r="BO20" s="88"/>
      <c r="BP20" s="89"/>
      <c r="BQ20" s="65"/>
      <c r="BR20" s="66">
        <f t="shared" si="148"/>
        <v>0</v>
      </c>
      <c r="BS20" s="67">
        <f t="shared" si="149"/>
        <v>0</v>
      </c>
      <c r="BT20" s="88"/>
      <c r="BU20" s="89"/>
      <c r="BV20" s="65"/>
      <c r="BW20" s="66">
        <f t="shared" si="150"/>
        <v>0</v>
      </c>
      <c r="BX20" s="67">
        <f t="shared" si="151"/>
        <v>0</v>
      </c>
      <c r="BY20" s="88"/>
      <c r="BZ20" s="89"/>
      <c r="CA20" s="65"/>
      <c r="CB20" s="66">
        <f t="shared" si="152"/>
        <v>0</v>
      </c>
      <c r="CC20" s="67">
        <f t="shared" si="153"/>
        <v>0</v>
      </c>
      <c r="CD20" s="88"/>
      <c r="CE20" s="89"/>
      <c r="CF20" s="65"/>
      <c r="CG20" s="66">
        <f t="shared" si="154"/>
        <v>0</v>
      </c>
      <c r="CH20" s="67">
        <f t="shared" si="155"/>
        <v>0</v>
      </c>
      <c r="CI20" s="88"/>
      <c r="CJ20" s="89"/>
      <c r="CK20" s="65"/>
      <c r="CL20" s="66">
        <f t="shared" si="156"/>
        <v>0</v>
      </c>
      <c r="CM20" s="67">
        <f t="shared" si="157"/>
        <v>0</v>
      </c>
    </row>
    <row r="21" spans="1:91" s="100" customFormat="1" ht="15.5" customHeight="1">
      <c r="A21" s="59">
        <f>SUMIF($I$5:$HE$5,"QTY*Equipment",$I21:$HE21)</f>
        <v>0</v>
      </c>
      <c r="B21" s="60">
        <f t="shared" si="123"/>
        <v>0</v>
      </c>
      <c r="C21" s="103"/>
      <c r="D21" s="104" t="s">
        <v>218</v>
      </c>
      <c r="E21" s="226" t="s">
        <v>219</v>
      </c>
      <c r="F21" s="232"/>
      <c r="G21" s="88"/>
      <c r="H21" s="89"/>
      <c r="I21" s="65"/>
      <c r="J21" s="66">
        <f t="shared" si="124"/>
        <v>0</v>
      </c>
      <c r="K21" s="67">
        <f t="shared" si="125"/>
        <v>0</v>
      </c>
      <c r="L21" s="88"/>
      <c r="M21" s="89"/>
      <c r="N21" s="65"/>
      <c r="O21" s="66">
        <f t="shared" si="126"/>
        <v>0</v>
      </c>
      <c r="P21" s="67">
        <f t="shared" si="127"/>
        <v>0</v>
      </c>
      <c r="Q21" s="88"/>
      <c r="R21" s="89"/>
      <c r="S21" s="65"/>
      <c r="T21" s="66">
        <f t="shared" si="128"/>
        <v>0</v>
      </c>
      <c r="U21" s="67">
        <f t="shared" si="129"/>
        <v>0</v>
      </c>
      <c r="V21" s="88"/>
      <c r="W21" s="89"/>
      <c r="X21" s="65"/>
      <c r="Y21" s="66">
        <f t="shared" si="130"/>
        <v>0</v>
      </c>
      <c r="Z21" s="67">
        <f t="shared" si="131"/>
        <v>0</v>
      </c>
      <c r="AA21" s="88"/>
      <c r="AB21" s="89"/>
      <c r="AC21" s="65"/>
      <c r="AD21" s="66">
        <f t="shared" si="132"/>
        <v>0</v>
      </c>
      <c r="AE21" s="67">
        <f t="shared" si="133"/>
        <v>0</v>
      </c>
      <c r="AF21" s="88"/>
      <c r="AG21" s="89"/>
      <c r="AH21" s="65"/>
      <c r="AI21" s="66">
        <f t="shared" si="134"/>
        <v>0</v>
      </c>
      <c r="AJ21" s="67">
        <f t="shared" si="135"/>
        <v>0</v>
      </c>
      <c r="AK21" s="88"/>
      <c r="AL21" s="89"/>
      <c r="AM21" s="65"/>
      <c r="AN21" s="66">
        <f t="shared" si="136"/>
        <v>0</v>
      </c>
      <c r="AO21" s="67">
        <f t="shared" si="137"/>
        <v>0</v>
      </c>
      <c r="AP21" s="88"/>
      <c r="AQ21" s="89"/>
      <c r="AR21" s="65"/>
      <c r="AS21" s="66">
        <f t="shared" si="138"/>
        <v>0</v>
      </c>
      <c r="AT21" s="67">
        <f t="shared" si="139"/>
        <v>0</v>
      </c>
      <c r="AU21" s="88"/>
      <c r="AV21" s="89"/>
      <c r="AW21" s="65"/>
      <c r="AX21" s="66">
        <f t="shared" si="140"/>
        <v>0</v>
      </c>
      <c r="AY21" s="67">
        <f t="shared" si="141"/>
        <v>0</v>
      </c>
      <c r="AZ21" s="88"/>
      <c r="BA21" s="89"/>
      <c r="BB21" s="65"/>
      <c r="BC21" s="66">
        <f t="shared" si="142"/>
        <v>0</v>
      </c>
      <c r="BD21" s="67">
        <f t="shared" si="143"/>
        <v>0</v>
      </c>
      <c r="BE21" s="88"/>
      <c r="BF21" s="89"/>
      <c r="BG21" s="65"/>
      <c r="BH21" s="66">
        <f t="shared" si="144"/>
        <v>0</v>
      </c>
      <c r="BI21" s="67">
        <f t="shared" si="145"/>
        <v>0</v>
      </c>
      <c r="BJ21" s="88"/>
      <c r="BK21" s="89"/>
      <c r="BL21" s="65"/>
      <c r="BM21" s="66">
        <f t="shared" si="146"/>
        <v>0</v>
      </c>
      <c r="BN21" s="67">
        <f t="shared" si="147"/>
        <v>0</v>
      </c>
      <c r="BO21" s="88"/>
      <c r="BP21" s="89"/>
      <c r="BQ21" s="65"/>
      <c r="BR21" s="66">
        <f t="shared" si="148"/>
        <v>0</v>
      </c>
      <c r="BS21" s="67">
        <f t="shared" si="149"/>
        <v>0</v>
      </c>
      <c r="BT21" s="88"/>
      <c r="BU21" s="89"/>
      <c r="BV21" s="65"/>
      <c r="BW21" s="66">
        <f t="shared" si="150"/>
        <v>0</v>
      </c>
      <c r="BX21" s="67">
        <f t="shared" si="151"/>
        <v>0</v>
      </c>
      <c r="BY21" s="88"/>
      <c r="BZ21" s="89"/>
      <c r="CA21" s="65"/>
      <c r="CB21" s="66">
        <f t="shared" si="152"/>
        <v>0</v>
      </c>
      <c r="CC21" s="67">
        <f t="shared" si="153"/>
        <v>0</v>
      </c>
      <c r="CD21" s="88"/>
      <c r="CE21" s="89"/>
      <c r="CF21" s="65"/>
      <c r="CG21" s="66">
        <f t="shared" si="154"/>
        <v>0</v>
      </c>
      <c r="CH21" s="67">
        <f t="shared" si="155"/>
        <v>0</v>
      </c>
      <c r="CI21" s="88"/>
      <c r="CJ21" s="89"/>
      <c r="CK21" s="65"/>
      <c r="CL21" s="66">
        <f t="shared" si="156"/>
        <v>0</v>
      </c>
      <c r="CM21" s="67">
        <f t="shared" si="157"/>
        <v>0</v>
      </c>
    </row>
    <row r="22" spans="1:91" s="100" customFormat="1" ht="15.5" customHeight="1">
      <c r="A22" s="59">
        <f>SUMIF($I$5:$HE$5,"QTY*Equipment",$I22:$HE22)</f>
        <v>0</v>
      </c>
      <c r="B22" s="60">
        <f t="shared" si="123"/>
        <v>0</v>
      </c>
      <c r="C22" s="103"/>
      <c r="D22" s="104" t="s">
        <v>220</v>
      </c>
      <c r="E22" s="226" t="s">
        <v>221</v>
      </c>
      <c r="F22" s="232"/>
      <c r="G22" s="88"/>
      <c r="H22" s="89"/>
      <c r="I22" s="65"/>
      <c r="J22" s="66">
        <f>I22*G22</f>
        <v>0</v>
      </c>
      <c r="K22" s="67">
        <f>I22*H22</f>
        <v>0</v>
      </c>
      <c r="L22" s="88"/>
      <c r="M22" s="89"/>
      <c r="N22" s="65"/>
      <c r="O22" s="66">
        <f>N22*L22</f>
        <v>0</v>
      </c>
      <c r="P22" s="67">
        <f>N22*M22</f>
        <v>0</v>
      </c>
      <c r="Q22" s="88"/>
      <c r="R22" s="89"/>
      <c r="S22" s="65"/>
      <c r="T22" s="66">
        <f>S22*Q22</f>
        <v>0</v>
      </c>
      <c r="U22" s="67">
        <f>S22*R22</f>
        <v>0</v>
      </c>
      <c r="V22" s="88"/>
      <c r="W22" s="89"/>
      <c r="X22" s="65"/>
      <c r="Y22" s="66">
        <f>X22*V22</f>
        <v>0</v>
      </c>
      <c r="Z22" s="67">
        <f>X22*W22</f>
        <v>0</v>
      </c>
      <c r="AA22" s="88"/>
      <c r="AB22" s="89"/>
      <c r="AC22" s="65"/>
      <c r="AD22" s="66">
        <f>AC22*AA22</f>
        <v>0</v>
      </c>
      <c r="AE22" s="67">
        <f>AC22*AB22</f>
        <v>0</v>
      </c>
      <c r="AF22" s="88"/>
      <c r="AG22" s="89"/>
      <c r="AH22" s="65"/>
      <c r="AI22" s="66">
        <f>AH22*AF22</f>
        <v>0</v>
      </c>
      <c r="AJ22" s="67">
        <f>AH22*AG22</f>
        <v>0</v>
      </c>
      <c r="AK22" s="88"/>
      <c r="AL22" s="89"/>
      <c r="AM22" s="65"/>
      <c r="AN22" s="66">
        <f>AM22*AK22</f>
        <v>0</v>
      </c>
      <c r="AO22" s="67">
        <f>AM22*AL22</f>
        <v>0</v>
      </c>
      <c r="AP22" s="88"/>
      <c r="AQ22" s="89"/>
      <c r="AR22" s="65"/>
      <c r="AS22" s="66">
        <f>AR22*AP22</f>
        <v>0</v>
      </c>
      <c r="AT22" s="67">
        <f>AR22*AQ22</f>
        <v>0</v>
      </c>
      <c r="AU22" s="88"/>
      <c r="AV22" s="89"/>
      <c r="AW22" s="65"/>
      <c r="AX22" s="66">
        <f>AW22*AU22</f>
        <v>0</v>
      </c>
      <c r="AY22" s="67">
        <f>AW22*AV22</f>
        <v>0</v>
      </c>
      <c r="AZ22" s="88"/>
      <c r="BA22" s="89"/>
      <c r="BB22" s="65"/>
      <c r="BC22" s="66">
        <f>BB22*AZ22</f>
        <v>0</v>
      </c>
      <c r="BD22" s="67">
        <f>BB22*BA22</f>
        <v>0</v>
      </c>
      <c r="BE22" s="88"/>
      <c r="BF22" s="89"/>
      <c r="BG22" s="65"/>
      <c r="BH22" s="66">
        <f>BG22*BE22</f>
        <v>0</v>
      </c>
      <c r="BI22" s="67">
        <f>BG22*BF22</f>
        <v>0</v>
      </c>
      <c r="BJ22" s="88"/>
      <c r="BK22" s="89"/>
      <c r="BL22" s="65"/>
      <c r="BM22" s="66">
        <f>BL22*BJ22</f>
        <v>0</v>
      </c>
      <c r="BN22" s="67">
        <f>BL22*BK22</f>
        <v>0</v>
      </c>
      <c r="BO22" s="88"/>
      <c r="BP22" s="89"/>
      <c r="BQ22" s="65"/>
      <c r="BR22" s="66">
        <f>BQ22*BO22</f>
        <v>0</v>
      </c>
      <c r="BS22" s="67">
        <f>BQ22*BP22</f>
        <v>0</v>
      </c>
      <c r="BT22" s="88"/>
      <c r="BU22" s="89"/>
      <c r="BV22" s="65"/>
      <c r="BW22" s="66">
        <f>BV22*BT22</f>
        <v>0</v>
      </c>
      <c r="BX22" s="67">
        <f>BV22*BU22</f>
        <v>0</v>
      </c>
      <c r="BY22" s="88"/>
      <c r="BZ22" s="89"/>
      <c r="CA22" s="65"/>
      <c r="CB22" s="66">
        <f>CA22*BY22</f>
        <v>0</v>
      </c>
      <c r="CC22" s="67">
        <f>CA22*BZ22</f>
        <v>0</v>
      </c>
      <c r="CD22" s="88"/>
      <c r="CE22" s="89"/>
      <c r="CF22" s="65"/>
      <c r="CG22" s="66">
        <f>CF22*CD22</f>
        <v>0</v>
      </c>
      <c r="CH22" s="67">
        <f>CF22*CE22</f>
        <v>0</v>
      </c>
      <c r="CI22" s="88"/>
      <c r="CJ22" s="89"/>
      <c r="CK22" s="65"/>
      <c r="CL22" s="66">
        <f>CK22*CI22</f>
        <v>0</v>
      </c>
      <c r="CM22" s="67">
        <f>CK22*CJ22</f>
        <v>0</v>
      </c>
    </row>
    <row r="23" spans="1:91" s="100" customFormat="1" ht="15.5" customHeight="1">
      <c r="A23" s="59">
        <f>SUMIF($I$5:$HE$5,"QTY*Equipment",$I23:$HE23)</f>
        <v>0</v>
      </c>
      <c r="B23" s="60">
        <f t="shared" si="123"/>
        <v>0</v>
      </c>
      <c r="C23" s="103"/>
      <c r="D23" s="104" t="s">
        <v>222</v>
      </c>
      <c r="E23" s="226" t="s">
        <v>223</v>
      </c>
      <c r="F23" s="232"/>
      <c r="G23" s="88"/>
      <c r="H23" s="89"/>
      <c r="I23" s="65"/>
      <c r="J23" s="66">
        <f t="shared" ref="J23" si="158">I23*G23</f>
        <v>0</v>
      </c>
      <c r="K23" s="67">
        <f t="shared" ref="K23" si="159">I23*H23</f>
        <v>0</v>
      </c>
      <c r="L23" s="88"/>
      <c r="M23" s="89"/>
      <c r="N23" s="65"/>
      <c r="O23" s="66">
        <f>N23*L23</f>
        <v>0</v>
      </c>
      <c r="P23" s="67">
        <f>N23*M23</f>
        <v>0</v>
      </c>
      <c r="Q23" s="88"/>
      <c r="R23" s="89"/>
      <c r="S23" s="65"/>
      <c r="T23" s="66">
        <f>S23*Q23</f>
        <v>0</v>
      </c>
      <c r="U23" s="67">
        <f>S23*R23</f>
        <v>0</v>
      </c>
      <c r="V23" s="88"/>
      <c r="W23" s="89"/>
      <c r="X23" s="65"/>
      <c r="Y23" s="66">
        <f>X23*V23</f>
        <v>0</v>
      </c>
      <c r="Z23" s="67">
        <f>X23*W23</f>
        <v>0</v>
      </c>
      <c r="AA23" s="88"/>
      <c r="AB23" s="89"/>
      <c r="AC23" s="65"/>
      <c r="AD23" s="66">
        <f>AC23*AA23</f>
        <v>0</v>
      </c>
      <c r="AE23" s="67">
        <f>AC23*AB23</f>
        <v>0</v>
      </c>
      <c r="AF23" s="88"/>
      <c r="AG23" s="89"/>
      <c r="AH23" s="65"/>
      <c r="AI23" s="66">
        <f>AH23*AF23</f>
        <v>0</v>
      </c>
      <c r="AJ23" s="67">
        <f>AH23*AG23</f>
        <v>0</v>
      </c>
      <c r="AK23" s="88"/>
      <c r="AL23" s="89"/>
      <c r="AM23" s="65"/>
      <c r="AN23" s="66">
        <f>AM23*AK23</f>
        <v>0</v>
      </c>
      <c r="AO23" s="67">
        <f>AM23*AL23</f>
        <v>0</v>
      </c>
      <c r="AP23" s="88"/>
      <c r="AQ23" s="89"/>
      <c r="AR23" s="65"/>
      <c r="AS23" s="66">
        <f>AR23*AP23</f>
        <v>0</v>
      </c>
      <c r="AT23" s="67">
        <f>AR23*AQ23</f>
        <v>0</v>
      </c>
      <c r="AU23" s="88"/>
      <c r="AV23" s="89"/>
      <c r="AW23" s="65"/>
      <c r="AX23" s="66">
        <f>AW23*AU23</f>
        <v>0</v>
      </c>
      <c r="AY23" s="67">
        <f>AW23*AV23</f>
        <v>0</v>
      </c>
      <c r="AZ23" s="88"/>
      <c r="BA23" s="89"/>
      <c r="BB23" s="65"/>
      <c r="BC23" s="66">
        <f>BB23*AZ23</f>
        <v>0</v>
      </c>
      <c r="BD23" s="67">
        <f>BB23*BA23</f>
        <v>0</v>
      </c>
      <c r="BE23" s="88"/>
      <c r="BF23" s="89"/>
      <c r="BG23" s="65"/>
      <c r="BH23" s="66">
        <f>BG23*BE23</f>
        <v>0</v>
      </c>
      <c r="BI23" s="67">
        <f>BG23*BF23</f>
        <v>0</v>
      </c>
      <c r="BJ23" s="88"/>
      <c r="BK23" s="89"/>
      <c r="BL23" s="65"/>
      <c r="BM23" s="66">
        <f>BL23*BJ23</f>
        <v>0</v>
      </c>
      <c r="BN23" s="67">
        <f>BL23*BK23</f>
        <v>0</v>
      </c>
      <c r="BO23" s="88"/>
      <c r="BP23" s="89"/>
      <c r="BQ23" s="65"/>
      <c r="BR23" s="66">
        <f>BQ23*BO23</f>
        <v>0</v>
      </c>
      <c r="BS23" s="67">
        <f>BQ23*BP23</f>
        <v>0</v>
      </c>
      <c r="BT23" s="88"/>
      <c r="BU23" s="89"/>
      <c r="BV23" s="65"/>
      <c r="BW23" s="66">
        <f>BV23*BT23</f>
        <v>0</v>
      </c>
      <c r="BX23" s="67">
        <f>BV23*BU23</f>
        <v>0</v>
      </c>
      <c r="BY23" s="88"/>
      <c r="BZ23" s="89"/>
      <c r="CA23" s="65"/>
      <c r="CB23" s="66">
        <f>CA23*BY23</f>
        <v>0</v>
      </c>
      <c r="CC23" s="67">
        <f>CA23*BZ23</f>
        <v>0</v>
      </c>
      <c r="CD23" s="88"/>
      <c r="CE23" s="89"/>
      <c r="CF23" s="65"/>
      <c r="CG23" s="66">
        <f>CF23*CD23</f>
        <v>0</v>
      </c>
      <c r="CH23" s="67">
        <f>CF23*CE23</f>
        <v>0</v>
      </c>
      <c r="CI23" s="88"/>
      <c r="CJ23" s="89"/>
      <c r="CK23" s="65"/>
      <c r="CL23" s="66">
        <f>CK23*CI23</f>
        <v>0</v>
      </c>
      <c r="CM23" s="67">
        <f>CK23*CJ23</f>
        <v>0</v>
      </c>
    </row>
    <row r="24" spans="1:91" s="100" customFormat="1" ht="15.5" customHeight="1">
      <c r="A24" s="59">
        <f>SUMIF($I$5:$HE$5,"QTY*Equipment",$I24:$HE24)</f>
        <v>0</v>
      </c>
      <c r="B24" s="60">
        <f t="shared" si="123"/>
        <v>0</v>
      </c>
      <c r="C24" s="103"/>
      <c r="D24" s="104" t="s">
        <v>224</v>
      </c>
      <c r="E24" s="207"/>
      <c r="F24" s="232"/>
      <c r="G24" s="88"/>
      <c r="H24" s="89"/>
      <c r="I24" s="65"/>
      <c r="J24" s="66">
        <f>I24*G24</f>
        <v>0</v>
      </c>
      <c r="K24" s="67">
        <f>I24*H24</f>
        <v>0</v>
      </c>
      <c r="L24" s="88"/>
      <c r="M24" s="89"/>
      <c r="N24" s="65"/>
      <c r="O24" s="66">
        <f>N24*L24</f>
        <v>0</v>
      </c>
      <c r="P24" s="67">
        <f>N24*M24</f>
        <v>0</v>
      </c>
      <c r="Q24" s="88"/>
      <c r="R24" s="89"/>
      <c r="S24" s="65"/>
      <c r="T24" s="66">
        <f>S24*Q24</f>
        <v>0</v>
      </c>
      <c r="U24" s="67">
        <f>S24*R24</f>
        <v>0</v>
      </c>
      <c r="V24" s="88"/>
      <c r="W24" s="89"/>
      <c r="X24" s="65"/>
      <c r="Y24" s="66">
        <f>X24*V24</f>
        <v>0</v>
      </c>
      <c r="Z24" s="67">
        <f>X24*W24</f>
        <v>0</v>
      </c>
      <c r="AA24" s="88"/>
      <c r="AB24" s="89"/>
      <c r="AC24" s="65"/>
      <c r="AD24" s="66">
        <f>AC24*AA24</f>
        <v>0</v>
      </c>
      <c r="AE24" s="67">
        <f>AC24*AB24</f>
        <v>0</v>
      </c>
      <c r="AF24" s="88"/>
      <c r="AG24" s="89"/>
      <c r="AH24" s="65"/>
      <c r="AI24" s="66">
        <f>AH24*AF24</f>
        <v>0</v>
      </c>
      <c r="AJ24" s="67">
        <f>AH24*AG24</f>
        <v>0</v>
      </c>
      <c r="AK24" s="88"/>
      <c r="AL24" s="89"/>
      <c r="AM24" s="65"/>
      <c r="AN24" s="66">
        <f>AM24*AK24</f>
        <v>0</v>
      </c>
      <c r="AO24" s="67">
        <f>AM24*AL24</f>
        <v>0</v>
      </c>
      <c r="AP24" s="88"/>
      <c r="AQ24" s="89"/>
      <c r="AR24" s="65"/>
      <c r="AS24" s="66">
        <f>AR24*AP24</f>
        <v>0</v>
      </c>
      <c r="AT24" s="67">
        <f>AR24*AQ24</f>
        <v>0</v>
      </c>
      <c r="AU24" s="88"/>
      <c r="AV24" s="89"/>
      <c r="AW24" s="65"/>
      <c r="AX24" s="66">
        <f>AW24*AU24</f>
        <v>0</v>
      </c>
      <c r="AY24" s="67">
        <f>AW24*AV24</f>
        <v>0</v>
      </c>
      <c r="AZ24" s="88"/>
      <c r="BA24" s="89"/>
      <c r="BB24" s="65"/>
      <c r="BC24" s="66">
        <f>BB24*AZ24</f>
        <v>0</v>
      </c>
      <c r="BD24" s="67">
        <f>BB24*BA24</f>
        <v>0</v>
      </c>
      <c r="BE24" s="88"/>
      <c r="BF24" s="89"/>
      <c r="BG24" s="65"/>
      <c r="BH24" s="66">
        <f>BG24*BE24</f>
        <v>0</v>
      </c>
      <c r="BI24" s="67">
        <f>BG24*BF24</f>
        <v>0</v>
      </c>
      <c r="BJ24" s="88"/>
      <c r="BK24" s="89"/>
      <c r="BL24" s="65"/>
      <c r="BM24" s="66">
        <f>BL24*BJ24</f>
        <v>0</v>
      </c>
      <c r="BN24" s="67">
        <f>BL24*BK24</f>
        <v>0</v>
      </c>
      <c r="BO24" s="88"/>
      <c r="BP24" s="89"/>
      <c r="BQ24" s="65"/>
      <c r="BR24" s="66">
        <f>BQ24*BO24</f>
        <v>0</v>
      </c>
      <c r="BS24" s="67">
        <f>BQ24*BP24</f>
        <v>0</v>
      </c>
      <c r="BT24" s="88"/>
      <c r="BU24" s="89"/>
      <c r="BV24" s="65"/>
      <c r="BW24" s="66">
        <f>BV24*BT24</f>
        <v>0</v>
      </c>
      <c r="BX24" s="67">
        <f>BV24*BU24</f>
        <v>0</v>
      </c>
      <c r="BY24" s="88"/>
      <c r="BZ24" s="89"/>
      <c r="CA24" s="65"/>
      <c r="CB24" s="66">
        <f>CA24*BY24</f>
        <v>0</v>
      </c>
      <c r="CC24" s="67">
        <f>CA24*BZ24</f>
        <v>0</v>
      </c>
      <c r="CD24" s="88"/>
      <c r="CE24" s="89"/>
      <c r="CF24" s="65"/>
      <c r="CG24" s="66">
        <f>CF24*CD24</f>
        <v>0</v>
      </c>
      <c r="CH24" s="67">
        <f>CF24*CE24</f>
        <v>0</v>
      </c>
      <c r="CI24" s="88"/>
      <c r="CJ24" s="89"/>
      <c r="CK24" s="65"/>
      <c r="CL24" s="66">
        <f>CK24*CI24</f>
        <v>0</v>
      </c>
      <c r="CM24" s="67">
        <f>CK24*CJ24</f>
        <v>0</v>
      </c>
    </row>
    <row r="25" spans="1:91" s="100" customFormat="1" ht="15.5" customHeight="1">
      <c r="A25" s="59">
        <f>SUMIF($I$5:$HE$5,"QTY*Equipment",$I25:$HE25)</f>
        <v>0</v>
      </c>
      <c r="B25" s="60">
        <f t="shared" si="123"/>
        <v>0</v>
      </c>
      <c r="C25" s="103"/>
      <c r="D25" s="104" t="s">
        <v>225</v>
      </c>
      <c r="E25" s="207"/>
      <c r="F25" s="232"/>
      <c r="G25" s="88"/>
      <c r="H25" s="89"/>
      <c r="I25" s="65"/>
      <c r="J25" s="66">
        <f t="shared" ref="J25" si="160">I25*G25</f>
        <v>0</v>
      </c>
      <c r="K25" s="67">
        <f t="shared" ref="K25" si="161">I25*H25</f>
        <v>0</v>
      </c>
      <c r="L25" s="88"/>
      <c r="M25" s="89"/>
      <c r="N25" s="65"/>
      <c r="O25" s="66">
        <f t="shared" ref="O25" si="162">N25*L25</f>
        <v>0</v>
      </c>
      <c r="P25" s="67">
        <f t="shared" ref="P25" si="163">N25*M25</f>
        <v>0</v>
      </c>
      <c r="Q25" s="88"/>
      <c r="R25" s="89"/>
      <c r="S25" s="65"/>
      <c r="T25" s="66">
        <f t="shared" ref="T25" si="164">S25*Q25</f>
        <v>0</v>
      </c>
      <c r="U25" s="67">
        <f t="shared" ref="U25" si="165">S25*R25</f>
        <v>0</v>
      </c>
      <c r="V25" s="88"/>
      <c r="W25" s="89"/>
      <c r="X25" s="65"/>
      <c r="Y25" s="66">
        <f t="shared" ref="Y25" si="166">X25*V25</f>
        <v>0</v>
      </c>
      <c r="Z25" s="67">
        <f t="shared" ref="Z25" si="167">X25*W25</f>
        <v>0</v>
      </c>
      <c r="AA25" s="88"/>
      <c r="AB25" s="89"/>
      <c r="AC25" s="65"/>
      <c r="AD25" s="66">
        <f t="shared" ref="AD25" si="168">AC25*AA25</f>
        <v>0</v>
      </c>
      <c r="AE25" s="67">
        <f t="shared" ref="AE25" si="169">AC25*AB25</f>
        <v>0</v>
      </c>
      <c r="AF25" s="88"/>
      <c r="AG25" s="89"/>
      <c r="AH25" s="65"/>
      <c r="AI25" s="66">
        <f t="shared" ref="AI25" si="170">AH25*AF25</f>
        <v>0</v>
      </c>
      <c r="AJ25" s="67">
        <f t="shared" ref="AJ25" si="171">AH25*AG25</f>
        <v>0</v>
      </c>
      <c r="AK25" s="88"/>
      <c r="AL25" s="89"/>
      <c r="AM25" s="65"/>
      <c r="AN25" s="66">
        <f t="shared" ref="AN25" si="172">AM25*AK25</f>
        <v>0</v>
      </c>
      <c r="AO25" s="67">
        <f t="shared" ref="AO25" si="173">AM25*AL25</f>
        <v>0</v>
      </c>
      <c r="AP25" s="88"/>
      <c r="AQ25" s="89"/>
      <c r="AR25" s="65"/>
      <c r="AS25" s="66">
        <f t="shared" ref="AS25" si="174">AR25*AP25</f>
        <v>0</v>
      </c>
      <c r="AT25" s="67">
        <f t="shared" ref="AT25" si="175">AR25*AQ25</f>
        <v>0</v>
      </c>
      <c r="AU25" s="88"/>
      <c r="AV25" s="89"/>
      <c r="AW25" s="65"/>
      <c r="AX25" s="66">
        <f t="shared" ref="AX25" si="176">AW25*AU25</f>
        <v>0</v>
      </c>
      <c r="AY25" s="67">
        <f t="shared" ref="AY25" si="177">AW25*AV25</f>
        <v>0</v>
      </c>
      <c r="AZ25" s="88"/>
      <c r="BA25" s="89"/>
      <c r="BB25" s="65"/>
      <c r="BC25" s="66">
        <f t="shared" ref="BC25" si="178">BB25*AZ25</f>
        <v>0</v>
      </c>
      <c r="BD25" s="67">
        <f t="shared" ref="BD25" si="179">BB25*BA25</f>
        <v>0</v>
      </c>
      <c r="BE25" s="88"/>
      <c r="BF25" s="89"/>
      <c r="BG25" s="65"/>
      <c r="BH25" s="66">
        <f t="shared" ref="BH25" si="180">BG25*BE25</f>
        <v>0</v>
      </c>
      <c r="BI25" s="67">
        <f t="shared" ref="BI25" si="181">BG25*BF25</f>
        <v>0</v>
      </c>
      <c r="BJ25" s="88"/>
      <c r="BK25" s="89"/>
      <c r="BL25" s="65"/>
      <c r="BM25" s="66">
        <f t="shared" ref="BM25" si="182">BL25*BJ25</f>
        <v>0</v>
      </c>
      <c r="BN25" s="67">
        <f t="shared" ref="BN25" si="183">BL25*BK25</f>
        <v>0</v>
      </c>
      <c r="BO25" s="88"/>
      <c r="BP25" s="89"/>
      <c r="BQ25" s="65"/>
      <c r="BR25" s="66">
        <f t="shared" ref="BR25" si="184">BQ25*BO25</f>
        <v>0</v>
      </c>
      <c r="BS25" s="67">
        <f t="shared" ref="BS25" si="185">BQ25*BP25</f>
        <v>0</v>
      </c>
      <c r="BT25" s="88"/>
      <c r="BU25" s="89"/>
      <c r="BV25" s="65"/>
      <c r="BW25" s="66">
        <f t="shared" ref="BW25" si="186">BV25*BT25</f>
        <v>0</v>
      </c>
      <c r="BX25" s="67">
        <f t="shared" ref="BX25" si="187">BV25*BU25</f>
        <v>0</v>
      </c>
      <c r="BY25" s="88"/>
      <c r="BZ25" s="89"/>
      <c r="CA25" s="65"/>
      <c r="CB25" s="66">
        <f t="shared" ref="CB25" si="188">CA25*BY25</f>
        <v>0</v>
      </c>
      <c r="CC25" s="67">
        <f t="shared" ref="CC25" si="189">CA25*BZ25</f>
        <v>0</v>
      </c>
      <c r="CD25" s="88"/>
      <c r="CE25" s="89"/>
      <c r="CF25" s="65"/>
      <c r="CG25" s="66">
        <f t="shared" ref="CG25" si="190">CF25*CD25</f>
        <v>0</v>
      </c>
      <c r="CH25" s="67">
        <f t="shared" ref="CH25" si="191">CF25*CE25</f>
        <v>0</v>
      </c>
      <c r="CI25" s="88"/>
      <c r="CJ25" s="89"/>
      <c r="CK25" s="65"/>
      <c r="CL25" s="66">
        <f t="shared" ref="CL25" si="192">CK25*CI25</f>
        <v>0</v>
      </c>
      <c r="CM25" s="67">
        <f t="shared" ref="CM25" si="193">CK25*CJ25</f>
        <v>0</v>
      </c>
    </row>
    <row r="26" spans="1:91" s="100" customFormat="1" ht="15.5" customHeight="1">
      <c r="A26" s="59">
        <f>SUMIF($I$5:$HE$5,"QTY*Equipment",$I26:$HE26)</f>
        <v>0</v>
      </c>
      <c r="B26" s="60">
        <f t="shared" si="123"/>
        <v>0</v>
      </c>
      <c r="C26" s="103"/>
      <c r="D26" s="104" t="s">
        <v>226</v>
      </c>
      <c r="E26" s="207"/>
      <c r="F26" s="232"/>
      <c r="G26" s="88"/>
      <c r="H26" s="89"/>
      <c r="I26" s="65"/>
      <c r="J26" s="66">
        <f>I26*G26</f>
        <v>0</v>
      </c>
      <c r="K26" s="67">
        <f>I26*H26</f>
        <v>0</v>
      </c>
      <c r="L26" s="88"/>
      <c r="M26" s="89"/>
      <c r="N26" s="65"/>
      <c r="O26" s="66">
        <f>N26*L26</f>
        <v>0</v>
      </c>
      <c r="P26" s="67">
        <f>N26*M26</f>
        <v>0</v>
      </c>
      <c r="Q26" s="88"/>
      <c r="R26" s="89"/>
      <c r="S26" s="65"/>
      <c r="T26" s="66">
        <f>S26*Q26</f>
        <v>0</v>
      </c>
      <c r="U26" s="67">
        <f>S26*R26</f>
        <v>0</v>
      </c>
      <c r="V26" s="88"/>
      <c r="W26" s="89"/>
      <c r="X26" s="65"/>
      <c r="Y26" s="66">
        <f>X26*V26</f>
        <v>0</v>
      </c>
      <c r="Z26" s="67">
        <f>X26*W26</f>
        <v>0</v>
      </c>
      <c r="AA26" s="88"/>
      <c r="AB26" s="89"/>
      <c r="AC26" s="65"/>
      <c r="AD26" s="66">
        <f>AC26*AA26</f>
        <v>0</v>
      </c>
      <c r="AE26" s="67">
        <f>AC26*AB26</f>
        <v>0</v>
      </c>
      <c r="AF26" s="88"/>
      <c r="AG26" s="89"/>
      <c r="AH26" s="65"/>
      <c r="AI26" s="66">
        <f>AH26*AF26</f>
        <v>0</v>
      </c>
      <c r="AJ26" s="67">
        <f>AH26*AG26</f>
        <v>0</v>
      </c>
      <c r="AK26" s="88"/>
      <c r="AL26" s="89"/>
      <c r="AM26" s="65"/>
      <c r="AN26" s="66">
        <f>AM26*AK26</f>
        <v>0</v>
      </c>
      <c r="AO26" s="67">
        <f>AM26*AL26</f>
        <v>0</v>
      </c>
      <c r="AP26" s="88"/>
      <c r="AQ26" s="89"/>
      <c r="AR26" s="65"/>
      <c r="AS26" s="66">
        <f>AR26*AP26</f>
        <v>0</v>
      </c>
      <c r="AT26" s="67">
        <f>AR26*AQ26</f>
        <v>0</v>
      </c>
      <c r="AU26" s="88"/>
      <c r="AV26" s="89"/>
      <c r="AW26" s="65"/>
      <c r="AX26" s="66">
        <f>AW26*AU26</f>
        <v>0</v>
      </c>
      <c r="AY26" s="67">
        <f>AW26*AV26</f>
        <v>0</v>
      </c>
      <c r="AZ26" s="88"/>
      <c r="BA26" s="89"/>
      <c r="BB26" s="65"/>
      <c r="BC26" s="66">
        <f>BB26*AZ26</f>
        <v>0</v>
      </c>
      <c r="BD26" s="67">
        <f>BB26*BA26</f>
        <v>0</v>
      </c>
      <c r="BE26" s="88"/>
      <c r="BF26" s="89"/>
      <c r="BG26" s="65"/>
      <c r="BH26" s="66">
        <f>BG26*BE26</f>
        <v>0</v>
      </c>
      <c r="BI26" s="67">
        <f>BG26*BF26</f>
        <v>0</v>
      </c>
      <c r="BJ26" s="88"/>
      <c r="BK26" s="89"/>
      <c r="BL26" s="65"/>
      <c r="BM26" s="66">
        <f>BL26*BJ26</f>
        <v>0</v>
      </c>
      <c r="BN26" s="67">
        <f>BL26*BK26</f>
        <v>0</v>
      </c>
      <c r="BO26" s="88"/>
      <c r="BP26" s="89"/>
      <c r="BQ26" s="65"/>
      <c r="BR26" s="66">
        <f>BQ26*BO26</f>
        <v>0</v>
      </c>
      <c r="BS26" s="67">
        <f>BQ26*BP26</f>
        <v>0</v>
      </c>
      <c r="BT26" s="88"/>
      <c r="BU26" s="89"/>
      <c r="BV26" s="65"/>
      <c r="BW26" s="66">
        <f>BV26*BT26</f>
        <v>0</v>
      </c>
      <c r="BX26" s="67">
        <f>BV26*BU26</f>
        <v>0</v>
      </c>
      <c r="BY26" s="88"/>
      <c r="BZ26" s="89"/>
      <c r="CA26" s="65"/>
      <c r="CB26" s="66">
        <f>CA26*BY26</f>
        <v>0</v>
      </c>
      <c r="CC26" s="67">
        <f>CA26*BZ26</f>
        <v>0</v>
      </c>
      <c r="CD26" s="88"/>
      <c r="CE26" s="89"/>
      <c r="CF26" s="65"/>
      <c r="CG26" s="66">
        <f>CF26*CD26</f>
        <v>0</v>
      </c>
      <c r="CH26" s="67">
        <f>CF26*CE26</f>
        <v>0</v>
      </c>
      <c r="CI26" s="88"/>
      <c r="CJ26" s="89"/>
      <c r="CK26" s="65"/>
      <c r="CL26" s="66">
        <f>CK26*CI26</f>
        <v>0</v>
      </c>
      <c r="CM26" s="67">
        <f>CK26*CJ26</f>
        <v>0</v>
      </c>
    </row>
    <row r="27" spans="1:91" s="100" customFormat="1" ht="15.5" customHeight="1">
      <c r="A27" s="59">
        <f>SUMIF($I$5:$HE$5,"QTY*Equipment",$I27:$HE27)</f>
        <v>0</v>
      </c>
      <c r="B27" s="60">
        <f t="shared" si="123"/>
        <v>0</v>
      </c>
      <c r="C27" s="103"/>
      <c r="D27" s="104" t="s">
        <v>227</v>
      </c>
      <c r="E27" s="207"/>
      <c r="F27" s="232"/>
      <c r="G27" s="88"/>
      <c r="H27" s="89"/>
      <c r="I27" s="65"/>
      <c r="J27" s="66">
        <f t="shared" ref="J27:J28" si="194">I27*G27</f>
        <v>0</v>
      </c>
      <c r="K27" s="67">
        <f t="shared" ref="K27:K28" si="195">I27*H27</f>
        <v>0</v>
      </c>
      <c r="L27" s="88"/>
      <c r="M27" s="89"/>
      <c r="N27" s="65"/>
      <c r="O27" s="66">
        <f t="shared" ref="O27:O28" si="196">N27*L27</f>
        <v>0</v>
      </c>
      <c r="P27" s="67">
        <f t="shared" ref="P27:P28" si="197">N27*M27</f>
        <v>0</v>
      </c>
      <c r="Q27" s="88"/>
      <c r="R27" s="89"/>
      <c r="S27" s="65"/>
      <c r="T27" s="66">
        <f t="shared" ref="T27:T28" si="198">S27*Q27</f>
        <v>0</v>
      </c>
      <c r="U27" s="67">
        <f t="shared" ref="U27:U28" si="199">S27*R27</f>
        <v>0</v>
      </c>
      <c r="V27" s="88"/>
      <c r="W27" s="89"/>
      <c r="X27" s="65"/>
      <c r="Y27" s="66">
        <f t="shared" ref="Y27:Y28" si="200">X27*V27</f>
        <v>0</v>
      </c>
      <c r="Z27" s="67">
        <f t="shared" ref="Z27:Z28" si="201">X27*W27</f>
        <v>0</v>
      </c>
      <c r="AA27" s="88"/>
      <c r="AB27" s="89"/>
      <c r="AC27" s="65"/>
      <c r="AD27" s="66">
        <f t="shared" ref="AD27:AD28" si="202">AC27*AA27</f>
        <v>0</v>
      </c>
      <c r="AE27" s="67">
        <f t="shared" ref="AE27:AE28" si="203">AC27*AB27</f>
        <v>0</v>
      </c>
      <c r="AF27" s="88"/>
      <c r="AG27" s="89"/>
      <c r="AH27" s="65"/>
      <c r="AI27" s="66">
        <f t="shared" ref="AI27:AI28" si="204">AH27*AF27</f>
        <v>0</v>
      </c>
      <c r="AJ27" s="67">
        <f t="shared" ref="AJ27:AJ28" si="205">AH27*AG27</f>
        <v>0</v>
      </c>
      <c r="AK27" s="88"/>
      <c r="AL27" s="89"/>
      <c r="AM27" s="65"/>
      <c r="AN27" s="66">
        <f t="shared" ref="AN27:AN28" si="206">AM27*AK27</f>
        <v>0</v>
      </c>
      <c r="AO27" s="67">
        <f t="shared" ref="AO27:AO28" si="207">AM27*AL27</f>
        <v>0</v>
      </c>
      <c r="AP27" s="88"/>
      <c r="AQ27" s="89"/>
      <c r="AR27" s="65"/>
      <c r="AS27" s="66">
        <f t="shared" ref="AS27:AS28" si="208">AR27*AP27</f>
        <v>0</v>
      </c>
      <c r="AT27" s="67">
        <f t="shared" ref="AT27:AT28" si="209">AR27*AQ27</f>
        <v>0</v>
      </c>
      <c r="AU27" s="88"/>
      <c r="AV27" s="89"/>
      <c r="AW27" s="65"/>
      <c r="AX27" s="66">
        <f t="shared" ref="AX27:AX28" si="210">AW27*AU27</f>
        <v>0</v>
      </c>
      <c r="AY27" s="67">
        <f t="shared" ref="AY27:AY28" si="211">AW27*AV27</f>
        <v>0</v>
      </c>
      <c r="AZ27" s="88"/>
      <c r="BA27" s="89"/>
      <c r="BB27" s="65"/>
      <c r="BC27" s="66">
        <f t="shared" ref="BC27:BC28" si="212">BB27*AZ27</f>
        <v>0</v>
      </c>
      <c r="BD27" s="67">
        <f t="shared" ref="BD27:BD28" si="213">BB27*BA27</f>
        <v>0</v>
      </c>
      <c r="BE27" s="88"/>
      <c r="BF27" s="89"/>
      <c r="BG27" s="65"/>
      <c r="BH27" s="66">
        <f t="shared" ref="BH27:BH28" si="214">BG27*BE27</f>
        <v>0</v>
      </c>
      <c r="BI27" s="67">
        <f t="shared" ref="BI27:BI28" si="215">BG27*BF27</f>
        <v>0</v>
      </c>
      <c r="BJ27" s="88"/>
      <c r="BK27" s="89"/>
      <c r="BL27" s="65"/>
      <c r="BM27" s="66">
        <f t="shared" ref="BM27:BM28" si="216">BL27*BJ27</f>
        <v>0</v>
      </c>
      <c r="BN27" s="67">
        <f t="shared" ref="BN27:BN28" si="217">BL27*BK27</f>
        <v>0</v>
      </c>
      <c r="BO27" s="88"/>
      <c r="BP27" s="89"/>
      <c r="BQ27" s="65"/>
      <c r="BR27" s="66">
        <f t="shared" ref="BR27:BR28" si="218">BQ27*BO27</f>
        <v>0</v>
      </c>
      <c r="BS27" s="67">
        <f t="shared" ref="BS27:BS28" si="219">BQ27*BP27</f>
        <v>0</v>
      </c>
      <c r="BT27" s="88"/>
      <c r="BU27" s="89"/>
      <c r="BV27" s="65"/>
      <c r="BW27" s="66">
        <f t="shared" ref="BW27:BW28" si="220">BV27*BT27</f>
        <v>0</v>
      </c>
      <c r="BX27" s="67">
        <f t="shared" ref="BX27:BX28" si="221">BV27*BU27</f>
        <v>0</v>
      </c>
      <c r="BY27" s="88"/>
      <c r="BZ27" s="89"/>
      <c r="CA27" s="65"/>
      <c r="CB27" s="66">
        <f t="shared" ref="CB27:CB28" si="222">CA27*BY27</f>
        <v>0</v>
      </c>
      <c r="CC27" s="67">
        <f t="shared" ref="CC27:CC28" si="223">CA27*BZ27</f>
        <v>0</v>
      </c>
      <c r="CD27" s="88"/>
      <c r="CE27" s="89"/>
      <c r="CF27" s="65"/>
      <c r="CG27" s="66">
        <f t="shared" ref="CG27:CG28" si="224">CF27*CD27</f>
        <v>0</v>
      </c>
      <c r="CH27" s="67">
        <f t="shared" ref="CH27:CH28" si="225">CF27*CE27</f>
        <v>0</v>
      </c>
      <c r="CI27" s="88"/>
      <c r="CJ27" s="89"/>
      <c r="CK27" s="65"/>
      <c r="CL27" s="66">
        <f t="shared" ref="CL27:CL28" si="226">CK27*CI27</f>
        <v>0</v>
      </c>
      <c r="CM27" s="67">
        <f t="shared" ref="CM27:CM28" si="227">CK27*CJ27</f>
        <v>0</v>
      </c>
    </row>
    <row r="28" spans="1:91" s="100" customFormat="1" ht="15.5" customHeight="1">
      <c r="A28" s="59">
        <f>SUMIF($I$5:$HE$5,"QTY*Equipment",$I28:$HE28)</f>
        <v>0</v>
      </c>
      <c r="B28" s="60">
        <f t="shared" si="123"/>
        <v>0</v>
      </c>
      <c r="C28" s="103"/>
      <c r="D28" s="104" t="s">
        <v>228</v>
      </c>
      <c r="E28" s="207"/>
      <c r="F28" s="232"/>
      <c r="G28" s="88"/>
      <c r="H28" s="89"/>
      <c r="I28" s="65"/>
      <c r="J28" s="66">
        <f t="shared" si="194"/>
        <v>0</v>
      </c>
      <c r="K28" s="67">
        <f t="shared" si="195"/>
        <v>0</v>
      </c>
      <c r="L28" s="88"/>
      <c r="M28" s="89"/>
      <c r="N28" s="65"/>
      <c r="O28" s="66">
        <f t="shared" si="196"/>
        <v>0</v>
      </c>
      <c r="P28" s="67">
        <f t="shared" si="197"/>
        <v>0</v>
      </c>
      <c r="Q28" s="88"/>
      <c r="R28" s="89"/>
      <c r="S28" s="65"/>
      <c r="T28" s="66">
        <f t="shared" si="198"/>
        <v>0</v>
      </c>
      <c r="U28" s="67">
        <f t="shared" si="199"/>
        <v>0</v>
      </c>
      <c r="V28" s="88"/>
      <c r="W28" s="89"/>
      <c r="X28" s="65"/>
      <c r="Y28" s="66">
        <f t="shared" si="200"/>
        <v>0</v>
      </c>
      <c r="Z28" s="67">
        <f t="shared" si="201"/>
        <v>0</v>
      </c>
      <c r="AA28" s="88"/>
      <c r="AB28" s="89"/>
      <c r="AC28" s="65"/>
      <c r="AD28" s="66">
        <f t="shared" si="202"/>
        <v>0</v>
      </c>
      <c r="AE28" s="67">
        <f t="shared" si="203"/>
        <v>0</v>
      </c>
      <c r="AF28" s="88"/>
      <c r="AG28" s="89"/>
      <c r="AH28" s="65"/>
      <c r="AI28" s="66">
        <f t="shared" si="204"/>
        <v>0</v>
      </c>
      <c r="AJ28" s="67">
        <f t="shared" si="205"/>
        <v>0</v>
      </c>
      <c r="AK28" s="88"/>
      <c r="AL28" s="89"/>
      <c r="AM28" s="65"/>
      <c r="AN28" s="66">
        <f t="shared" si="206"/>
        <v>0</v>
      </c>
      <c r="AO28" s="67">
        <f t="shared" si="207"/>
        <v>0</v>
      </c>
      <c r="AP28" s="88"/>
      <c r="AQ28" s="89"/>
      <c r="AR28" s="65"/>
      <c r="AS28" s="66">
        <f t="shared" si="208"/>
        <v>0</v>
      </c>
      <c r="AT28" s="67">
        <f t="shared" si="209"/>
        <v>0</v>
      </c>
      <c r="AU28" s="88"/>
      <c r="AV28" s="89"/>
      <c r="AW28" s="65"/>
      <c r="AX28" s="66">
        <f t="shared" si="210"/>
        <v>0</v>
      </c>
      <c r="AY28" s="67">
        <f t="shared" si="211"/>
        <v>0</v>
      </c>
      <c r="AZ28" s="88"/>
      <c r="BA28" s="89"/>
      <c r="BB28" s="65"/>
      <c r="BC28" s="66">
        <f t="shared" si="212"/>
        <v>0</v>
      </c>
      <c r="BD28" s="67">
        <f t="shared" si="213"/>
        <v>0</v>
      </c>
      <c r="BE28" s="88"/>
      <c r="BF28" s="89"/>
      <c r="BG28" s="65"/>
      <c r="BH28" s="66">
        <f t="shared" si="214"/>
        <v>0</v>
      </c>
      <c r="BI28" s="67">
        <f t="shared" si="215"/>
        <v>0</v>
      </c>
      <c r="BJ28" s="88"/>
      <c r="BK28" s="89"/>
      <c r="BL28" s="65"/>
      <c r="BM28" s="66">
        <f t="shared" si="216"/>
        <v>0</v>
      </c>
      <c r="BN28" s="67">
        <f t="shared" si="217"/>
        <v>0</v>
      </c>
      <c r="BO28" s="88"/>
      <c r="BP28" s="89"/>
      <c r="BQ28" s="65"/>
      <c r="BR28" s="66">
        <f t="shared" si="218"/>
        <v>0</v>
      </c>
      <c r="BS28" s="67">
        <f t="shared" si="219"/>
        <v>0</v>
      </c>
      <c r="BT28" s="88"/>
      <c r="BU28" s="89"/>
      <c r="BV28" s="65"/>
      <c r="BW28" s="66">
        <f t="shared" si="220"/>
        <v>0</v>
      </c>
      <c r="BX28" s="67">
        <f t="shared" si="221"/>
        <v>0</v>
      </c>
      <c r="BY28" s="88"/>
      <c r="BZ28" s="89"/>
      <c r="CA28" s="65"/>
      <c r="CB28" s="66">
        <f t="shared" si="222"/>
        <v>0</v>
      </c>
      <c r="CC28" s="67">
        <f t="shared" si="223"/>
        <v>0</v>
      </c>
      <c r="CD28" s="88"/>
      <c r="CE28" s="89"/>
      <c r="CF28" s="65"/>
      <c r="CG28" s="66">
        <f t="shared" si="224"/>
        <v>0</v>
      </c>
      <c r="CH28" s="67">
        <f t="shared" si="225"/>
        <v>0</v>
      </c>
      <c r="CI28" s="88"/>
      <c r="CJ28" s="89"/>
      <c r="CK28" s="65"/>
      <c r="CL28" s="66">
        <f t="shared" si="226"/>
        <v>0</v>
      </c>
      <c r="CM28" s="67">
        <f t="shared" si="227"/>
        <v>0</v>
      </c>
    </row>
    <row r="29" spans="1:91" s="100" customFormat="1" ht="15.5" customHeight="1">
      <c r="A29" s="90"/>
      <c r="B29" s="91"/>
      <c r="C29" s="92"/>
      <c r="D29" s="93" t="s">
        <v>229</v>
      </c>
      <c r="E29" s="224" t="s">
        <v>230</v>
      </c>
      <c r="F29" s="92"/>
      <c r="G29" s="95"/>
      <c r="H29" s="96"/>
      <c r="I29" s="97"/>
      <c r="J29" s="98"/>
      <c r="K29" s="99"/>
      <c r="L29" s="95"/>
      <c r="M29" s="96"/>
      <c r="N29" s="97"/>
      <c r="O29" s="98"/>
      <c r="P29" s="99"/>
      <c r="Q29" s="95"/>
      <c r="R29" s="96"/>
      <c r="S29" s="97"/>
      <c r="T29" s="98"/>
      <c r="U29" s="99"/>
      <c r="V29" s="95"/>
      <c r="W29" s="96"/>
      <c r="X29" s="97"/>
      <c r="Y29" s="98"/>
      <c r="Z29" s="99"/>
      <c r="AA29" s="95"/>
      <c r="AB29" s="96"/>
      <c r="AC29" s="97"/>
      <c r="AD29" s="98"/>
      <c r="AE29" s="99"/>
      <c r="AF29" s="95"/>
      <c r="AG29" s="96"/>
      <c r="AH29" s="97"/>
      <c r="AI29" s="98"/>
      <c r="AJ29" s="99"/>
      <c r="AK29" s="95"/>
      <c r="AL29" s="96"/>
      <c r="AM29" s="97"/>
      <c r="AN29" s="98"/>
      <c r="AO29" s="99"/>
      <c r="AP29" s="95"/>
      <c r="AQ29" s="96"/>
      <c r="AR29" s="97"/>
      <c r="AS29" s="98"/>
      <c r="AT29" s="99"/>
      <c r="AU29" s="95"/>
      <c r="AV29" s="96"/>
      <c r="AW29" s="97"/>
      <c r="AX29" s="98"/>
      <c r="AY29" s="99"/>
      <c r="AZ29" s="95"/>
      <c r="BA29" s="96"/>
      <c r="BB29" s="97"/>
      <c r="BC29" s="98"/>
      <c r="BD29" s="99"/>
      <c r="BE29" s="95"/>
      <c r="BF29" s="96"/>
      <c r="BG29" s="97"/>
      <c r="BH29" s="98"/>
      <c r="BI29" s="99"/>
      <c r="BJ29" s="95"/>
      <c r="BK29" s="96"/>
      <c r="BL29" s="97"/>
      <c r="BM29" s="98"/>
      <c r="BN29" s="99"/>
      <c r="BO29" s="95"/>
      <c r="BP29" s="96"/>
      <c r="BQ29" s="97"/>
      <c r="BR29" s="98"/>
      <c r="BS29" s="99"/>
      <c r="BT29" s="95"/>
      <c r="BU29" s="96"/>
      <c r="BV29" s="97"/>
      <c r="BW29" s="98"/>
      <c r="BX29" s="99"/>
      <c r="BY29" s="95"/>
      <c r="BZ29" s="96"/>
      <c r="CA29" s="97"/>
      <c r="CB29" s="98"/>
      <c r="CC29" s="99"/>
      <c r="CD29" s="95"/>
      <c r="CE29" s="96"/>
      <c r="CF29" s="97"/>
      <c r="CG29" s="98"/>
      <c r="CH29" s="99"/>
      <c r="CI29" s="95"/>
      <c r="CJ29" s="96"/>
      <c r="CK29" s="97"/>
      <c r="CL29" s="98"/>
      <c r="CM29" s="99"/>
    </row>
    <row r="30" spans="1:91" s="100" customFormat="1" ht="15.5" customHeight="1">
      <c r="A30" s="59">
        <f>SUMIF($I$5:$HE$5,"QTY*Equipment",$I30:$HE30)</f>
        <v>0</v>
      </c>
      <c r="B30" s="60">
        <f t="shared" ref="B30:B38" si="228">SUMIF($T$5:$HE$5,"QTY*Install",$T30:$HE30)</f>
        <v>0</v>
      </c>
      <c r="C30" s="103"/>
      <c r="D30" s="104" t="s">
        <v>231</v>
      </c>
      <c r="E30" s="226" t="s">
        <v>232</v>
      </c>
      <c r="F30" s="103"/>
      <c r="G30" s="88"/>
      <c r="H30" s="89"/>
      <c r="I30" s="65"/>
      <c r="J30" s="106">
        <f t="shared" ref="J30:J38" si="229">I30*G30</f>
        <v>0</v>
      </c>
      <c r="K30" s="107">
        <f t="shared" ref="K30:K38" si="230">I30*H30</f>
        <v>0</v>
      </c>
      <c r="L30" s="88"/>
      <c r="M30" s="89"/>
      <c r="N30" s="65"/>
      <c r="O30" s="106">
        <f t="shared" ref="O30:O38" si="231">N30*L30</f>
        <v>0</v>
      </c>
      <c r="P30" s="107">
        <f t="shared" ref="P30:P38" si="232">N30*M30</f>
        <v>0</v>
      </c>
      <c r="Q30" s="88"/>
      <c r="R30" s="89"/>
      <c r="S30" s="65"/>
      <c r="T30" s="106">
        <f t="shared" ref="T30:T38" si="233">S30*Q30</f>
        <v>0</v>
      </c>
      <c r="U30" s="107">
        <f t="shared" ref="U30:U38" si="234">S30*R30</f>
        <v>0</v>
      </c>
      <c r="V30" s="88"/>
      <c r="W30" s="89"/>
      <c r="X30" s="65"/>
      <c r="Y30" s="106">
        <f t="shared" ref="Y30:Y38" si="235">X30*V30</f>
        <v>0</v>
      </c>
      <c r="Z30" s="107">
        <f t="shared" ref="Z30:Z38" si="236">X30*W30</f>
        <v>0</v>
      </c>
      <c r="AA30" s="88"/>
      <c r="AB30" s="89"/>
      <c r="AC30" s="65"/>
      <c r="AD30" s="106">
        <f t="shared" ref="AD30:AD38" si="237">AC30*AA30</f>
        <v>0</v>
      </c>
      <c r="AE30" s="107">
        <f t="shared" ref="AE30:AE38" si="238">AC30*AB30</f>
        <v>0</v>
      </c>
      <c r="AF30" s="88"/>
      <c r="AG30" s="89"/>
      <c r="AH30" s="65"/>
      <c r="AI30" s="106">
        <f t="shared" ref="AI30:AI38" si="239">AH30*AF30</f>
        <v>0</v>
      </c>
      <c r="AJ30" s="107">
        <f t="shared" ref="AJ30:AJ38" si="240">AH30*AG30</f>
        <v>0</v>
      </c>
      <c r="AK30" s="88"/>
      <c r="AL30" s="89"/>
      <c r="AM30" s="65"/>
      <c r="AN30" s="106">
        <f t="shared" ref="AN30:AN38" si="241">AM30*AK30</f>
        <v>0</v>
      </c>
      <c r="AO30" s="107">
        <f t="shared" ref="AO30:AO38" si="242">AM30*AL30</f>
        <v>0</v>
      </c>
      <c r="AP30" s="88"/>
      <c r="AQ30" s="89"/>
      <c r="AR30" s="65"/>
      <c r="AS30" s="106">
        <f t="shared" ref="AS30:AS38" si="243">AR30*AP30</f>
        <v>0</v>
      </c>
      <c r="AT30" s="107">
        <f t="shared" ref="AT30:AT38" si="244">AR30*AQ30</f>
        <v>0</v>
      </c>
      <c r="AU30" s="88"/>
      <c r="AV30" s="89"/>
      <c r="AW30" s="65"/>
      <c r="AX30" s="106">
        <f t="shared" ref="AX30:AX38" si="245">AW30*AU30</f>
        <v>0</v>
      </c>
      <c r="AY30" s="107">
        <f t="shared" ref="AY30:AY38" si="246">AW30*AV30</f>
        <v>0</v>
      </c>
      <c r="AZ30" s="88"/>
      <c r="BA30" s="89"/>
      <c r="BB30" s="65"/>
      <c r="BC30" s="106">
        <f t="shared" ref="BC30:BC38" si="247">BB30*AZ30</f>
        <v>0</v>
      </c>
      <c r="BD30" s="107">
        <f t="shared" ref="BD30:BD38" si="248">BB30*BA30</f>
        <v>0</v>
      </c>
      <c r="BE30" s="88"/>
      <c r="BF30" s="89"/>
      <c r="BG30" s="65"/>
      <c r="BH30" s="106">
        <f t="shared" ref="BH30:BH38" si="249">BG30*BE30</f>
        <v>0</v>
      </c>
      <c r="BI30" s="107">
        <f t="shared" ref="BI30:BI38" si="250">BG30*BF30</f>
        <v>0</v>
      </c>
      <c r="BJ30" s="88"/>
      <c r="BK30" s="89"/>
      <c r="BL30" s="65"/>
      <c r="BM30" s="106">
        <f t="shared" ref="BM30:BM38" si="251">BL30*BJ30</f>
        <v>0</v>
      </c>
      <c r="BN30" s="107">
        <f t="shared" ref="BN30:BN38" si="252">BL30*BK30</f>
        <v>0</v>
      </c>
      <c r="BO30" s="88"/>
      <c r="BP30" s="89"/>
      <c r="BQ30" s="65"/>
      <c r="BR30" s="106">
        <f t="shared" ref="BR30:BR38" si="253">BQ30*BO30</f>
        <v>0</v>
      </c>
      <c r="BS30" s="107">
        <f t="shared" ref="BS30:BS38" si="254">BQ30*BP30</f>
        <v>0</v>
      </c>
      <c r="BT30" s="88"/>
      <c r="BU30" s="89"/>
      <c r="BV30" s="65"/>
      <c r="BW30" s="106">
        <f t="shared" ref="BW30:BW38" si="255">BV30*BT30</f>
        <v>0</v>
      </c>
      <c r="BX30" s="107">
        <f t="shared" ref="BX30:BX38" si="256">BV30*BU30</f>
        <v>0</v>
      </c>
      <c r="BY30" s="88"/>
      <c r="BZ30" s="89"/>
      <c r="CA30" s="65"/>
      <c r="CB30" s="106">
        <f t="shared" ref="CB30:CB38" si="257">CA30*BY30</f>
        <v>0</v>
      </c>
      <c r="CC30" s="107">
        <f t="shared" ref="CC30:CC38" si="258">CA30*BZ30</f>
        <v>0</v>
      </c>
      <c r="CD30" s="88"/>
      <c r="CE30" s="89"/>
      <c r="CF30" s="65"/>
      <c r="CG30" s="106">
        <f t="shared" ref="CG30:CG38" si="259">CF30*CD30</f>
        <v>0</v>
      </c>
      <c r="CH30" s="107">
        <f t="shared" ref="CH30:CH38" si="260">CF30*CE30</f>
        <v>0</v>
      </c>
      <c r="CI30" s="88"/>
      <c r="CJ30" s="89"/>
      <c r="CK30" s="65"/>
      <c r="CL30" s="106">
        <f t="shared" ref="CL30:CL38" si="261">CK30*CI30</f>
        <v>0</v>
      </c>
      <c r="CM30" s="107">
        <f t="shared" ref="CM30:CM38" si="262">CK30*CJ30</f>
        <v>0</v>
      </c>
    </row>
    <row r="31" spans="1:91" s="100" customFormat="1" ht="15.5" customHeight="1">
      <c r="A31" s="59">
        <f>SUMIF($I$5:$HE$5,"QTY*Equipment",$I31:$HE31)</f>
        <v>0</v>
      </c>
      <c r="B31" s="60">
        <f t="shared" si="228"/>
        <v>0</v>
      </c>
      <c r="C31" s="103"/>
      <c r="D31" s="104" t="s">
        <v>233</v>
      </c>
      <c r="E31" s="226" t="s">
        <v>235</v>
      </c>
      <c r="F31" s="103"/>
      <c r="G31" s="88"/>
      <c r="H31" s="89"/>
      <c r="I31" s="65"/>
      <c r="J31" s="106">
        <f t="shared" si="229"/>
        <v>0</v>
      </c>
      <c r="K31" s="107">
        <f t="shared" si="230"/>
        <v>0</v>
      </c>
      <c r="L31" s="88"/>
      <c r="M31" s="89"/>
      <c r="N31" s="65"/>
      <c r="O31" s="106">
        <f t="shared" si="231"/>
        <v>0</v>
      </c>
      <c r="P31" s="107">
        <f t="shared" si="232"/>
        <v>0</v>
      </c>
      <c r="Q31" s="88"/>
      <c r="R31" s="89"/>
      <c r="S31" s="65"/>
      <c r="T31" s="106">
        <f t="shared" si="233"/>
        <v>0</v>
      </c>
      <c r="U31" s="107">
        <f t="shared" si="234"/>
        <v>0</v>
      </c>
      <c r="V31" s="88"/>
      <c r="W31" s="89"/>
      <c r="X31" s="65"/>
      <c r="Y31" s="106">
        <f t="shared" si="235"/>
        <v>0</v>
      </c>
      <c r="Z31" s="107">
        <f t="shared" si="236"/>
        <v>0</v>
      </c>
      <c r="AA31" s="88"/>
      <c r="AB31" s="89"/>
      <c r="AC31" s="65"/>
      <c r="AD31" s="106">
        <f t="shared" si="237"/>
        <v>0</v>
      </c>
      <c r="AE31" s="107">
        <f t="shared" si="238"/>
        <v>0</v>
      </c>
      <c r="AF31" s="88"/>
      <c r="AG31" s="89"/>
      <c r="AH31" s="65"/>
      <c r="AI31" s="106">
        <f t="shared" si="239"/>
        <v>0</v>
      </c>
      <c r="AJ31" s="107">
        <f t="shared" si="240"/>
        <v>0</v>
      </c>
      <c r="AK31" s="88"/>
      <c r="AL31" s="89"/>
      <c r="AM31" s="65"/>
      <c r="AN31" s="106">
        <f t="shared" si="241"/>
        <v>0</v>
      </c>
      <c r="AO31" s="107">
        <f t="shared" si="242"/>
        <v>0</v>
      </c>
      <c r="AP31" s="88"/>
      <c r="AQ31" s="89"/>
      <c r="AR31" s="65"/>
      <c r="AS31" s="106">
        <f t="shared" si="243"/>
        <v>0</v>
      </c>
      <c r="AT31" s="107">
        <f t="shared" si="244"/>
        <v>0</v>
      </c>
      <c r="AU31" s="88"/>
      <c r="AV31" s="89"/>
      <c r="AW31" s="65"/>
      <c r="AX31" s="106">
        <f t="shared" si="245"/>
        <v>0</v>
      </c>
      <c r="AY31" s="107">
        <f t="shared" si="246"/>
        <v>0</v>
      </c>
      <c r="AZ31" s="88"/>
      <c r="BA31" s="89"/>
      <c r="BB31" s="65"/>
      <c r="BC31" s="106">
        <f t="shared" si="247"/>
        <v>0</v>
      </c>
      <c r="BD31" s="107">
        <f t="shared" si="248"/>
        <v>0</v>
      </c>
      <c r="BE31" s="88"/>
      <c r="BF31" s="89"/>
      <c r="BG31" s="65"/>
      <c r="BH31" s="106">
        <f t="shared" si="249"/>
        <v>0</v>
      </c>
      <c r="BI31" s="107">
        <f t="shared" si="250"/>
        <v>0</v>
      </c>
      <c r="BJ31" s="88"/>
      <c r="BK31" s="89"/>
      <c r="BL31" s="65"/>
      <c r="BM31" s="106">
        <f t="shared" si="251"/>
        <v>0</v>
      </c>
      <c r="BN31" s="107">
        <f t="shared" si="252"/>
        <v>0</v>
      </c>
      <c r="BO31" s="88"/>
      <c r="BP31" s="89"/>
      <c r="BQ31" s="65"/>
      <c r="BR31" s="106">
        <f t="shared" si="253"/>
        <v>0</v>
      </c>
      <c r="BS31" s="107">
        <f t="shared" si="254"/>
        <v>0</v>
      </c>
      <c r="BT31" s="88"/>
      <c r="BU31" s="89"/>
      <c r="BV31" s="65"/>
      <c r="BW31" s="106">
        <f t="shared" si="255"/>
        <v>0</v>
      </c>
      <c r="BX31" s="107">
        <f t="shared" si="256"/>
        <v>0</v>
      </c>
      <c r="BY31" s="88"/>
      <c r="BZ31" s="89"/>
      <c r="CA31" s="65"/>
      <c r="CB31" s="106">
        <f t="shared" si="257"/>
        <v>0</v>
      </c>
      <c r="CC31" s="107">
        <f t="shared" si="258"/>
        <v>0</v>
      </c>
      <c r="CD31" s="88"/>
      <c r="CE31" s="89"/>
      <c r="CF31" s="65"/>
      <c r="CG31" s="106">
        <f t="shared" si="259"/>
        <v>0</v>
      </c>
      <c r="CH31" s="107">
        <f t="shared" si="260"/>
        <v>0</v>
      </c>
      <c r="CI31" s="88"/>
      <c r="CJ31" s="89"/>
      <c r="CK31" s="65"/>
      <c r="CL31" s="106">
        <f t="shared" si="261"/>
        <v>0</v>
      </c>
      <c r="CM31" s="107">
        <f t="shared" si="262"/>
        <v>0</v>
      </c>
    </row>
    <row r="32" spans="1:91" s="100" customFormat="1" ht="15.5" customHeight="1">
      <c r="A32" s="59">
        <f>SUMIF($I$5:$HE$5,"QTY*Equipment",$I32:$HE32)</f>
        <v>0</v>
      </c>
      <c r="B32" s="60">
        <f t="shared" si="228"/>
        <v>0</v>
      </c>
      <c r="C32" s="103"/>
      <c r="D32" s="104" t="s">
        <v>234</v>
      </c>
      <c r="E32" s="226" t="s">
        <v>237</v>
      </c>
      <c r="F32" s="103"/>
      <c r="G32" s="88"/>
      <c r="H32" s="89"/>
      <c r="I32" s="65"/>
      <c r="J32" s="106">
        <f t="shared" si="229"/>
        <v>0</v>
      </c>
      <c r="K32" s="107">
        <f t="shared" si="230"/>
        <v>0</v>
      </c>
      <c r="L32" s="88"/>
      <c r="M32" s="89"/>
      <c r="N32" s="65"/>
      <c r="O32" s="106">
        <f t="shared" si="231"/>
        <v>0</v>
      </c>
      <c r="P32" s="107">
        <f t="shared" si="232"/>
        <v>0</v>
      </c>
      <c r="Q32" s="88"/>
      <c r="R32" s="89"/>
      <c r="S32" s="65"/>
      <c r="T32" s="106">
        <f t="shared" ref="T32:T36" si="263">S32*Q32</f>
        <v>0</v>
      </c>
      <c r="U32" s="107">
        <f t="shared" ref="U32:U36" si="264">S32*R32</f>
        <v>0</v>
      </c>
      <c r="V32" s="88"/>
      <c r="W32" s="89"/>
      <c r="X32" s="65"/>
      <c r="Y32" s="106">
        <f t="shared" ref="Y32:Y36" si="265">X32*V32</f>
        <v>0</v>
      </c>
      <c r="Z32" s="107">
        <f t="shared" ref="Z32:Z36" si="266">X32*W32</f>
        <v>0</v>
      </c>
      <c r="AA32" s="88"/>
      <c r="AB32" s="89"/>
      <c r="AC32" s="65"/>
      <c r="AD32" s="106">
        <f t="shared" ref="AD32:AD36" si="267">AC32*AA32</f>
        <v>0</v>
      </c>
      <c r="AE32" s="107">
        <f t="shared" ref="AE32:AE36" si="268">AC32*AB32</f>
        <v>0</v>
      </c>
      <c r="AF32" s="88"/>
      <c r="AG32" s="89"/>
      <c r="AH32" s="65"/>
      <c r="AI32" s="106">
        <f t="shared" ref="AI32:AI36" si="269">AH32*AF32</f>
        <v>0</v>
      </c>
      <c r="AJ32" s="107">
        <f t="shared" ref="AJ32:AJ36" si="270">AH32*AG32</f>
        <v>0</v>
      </c>
      <c r="AK32" s="88"/>
      <c r="AL32" s="89"/>
      <c r="AM32" s="65"/>
      <c r="AN32" s="106">
        <f t="shared" ref="AN32:AN36" si="271">AM32*AK32</f>
        <v>0</v>
      </c>
      <c r="AO32" s="107">
        <f t="shared" ref="AO32:AO36" si="272">AM32*AL32</f>
        <v>0</v>
      </c>
      <c r="AP32" s="88"/>
      <c r="AQ32" s="89"/>
      <c r="AR32" s="65"/>
      <c r="AS32" s="106">
        <f t="shared" ref="AS32:AS36" si="273">AR32*AP32</f>
        <v>0</v>
      </c>
      <c r="AT32" s="107">
        <f t="shared" ref="AT32:AT36" si="274">AR32*AQ32</f>
        <v>0</v>
      </c>
      <c r="AU32" s="88"/>
      <c r="AV32" s="89"/>
      <c r="AW32" s="65"/>
      <c r="AX32" s="106">
        <f t="shared" ref="AX32:AX36" si="275">AW32*AU32</f>
        <v>0</v>
      </c>
      <c r="AY32" s="107">
        <f t="shared" ref="AY32:AY36" si="276">AW32*AV32</f>
        <v>0</v>
      </c>
      <c r="AZ32" s="88"/>
      <c r="BA32" s="89"/>
      <c r="BB32" s="65"/>
      <c r="BC32" s="106">
        <f t="shared" ref="BC32:BC36" si="277">BB32*AZ32</f>
        <v>0</v>
      </c>
      <c r="BD32" s="107">
        <f t="shared" ref="BD32:BD36" si="278">BB32*BA32</f>
        <v>0</v>
      </c>
      <c r="BE32" s="88"/>
      <c r="BF32" s="89"/>
      <c r="BG32" s="65"/>
      <c r="BH32" s="106">
        <f t="shared" ref="BH32:BH36" si="279">BG32*BE32</f>
        <v>0</v>
      </c>
      <c r="BI32" s="107">
        <f t="shared" ref="BI32:BI36" si="280">BG32*BF32</f>
        <v>0</v>
      </c>
      <c r="BJ32" s="88"/>
      <c r="BK32" s="89"/>
      <c r="BL32" s="65"/>
      <c r="BM32" s="106">
        <f t="shared" ref="BM32:BM36" si="281">BL32*BJ32</f>
        <v>0</v>
      </c>
      <c r="BN32" s="107">
        <f t="shared" ref="BN32:BN36" si="282">BL32*BK32</f>
        <v>0</v>
      </c>
      <c r="BO32" s="88"/>
      <c r="BP32" s="89"/>
      <c r="BQ32" s="65"/>
      <c r="BR32" s="106">
        <f t="shared" ref="BR32:BR36" si="283">BQ32*BO32</f>
        <v>0</v>
      </c>
      <c r="BS32" s="107">
        <f t="shared" ref="BS32:BS36" si="284">BQ32*BP32</f>
        <v>0</v>
      </c>
      <c r="BT32" s="88"/>
      <c r="BU32" s="89"/>
      <c r="BV32" s="65"/>
      <c r="BW32" s="106">
        <f t="shared" ref="BW32:BW36" si="285">BV32*BT32</f>
        <v>0</v>
      </c>
      <c r="BX32" s="107">
        <f t="shared" ref="BX32:BX36" si="286">BV32*BU32</f>
        <v>0</v>
      </c>
      <c r="BY32" s="88"/>
      <c r="BZ32" s="89"/>
      <c r="CA32" s="65"/>
      <c r="CB32" s="106">
        <f t="shared" ref="CB32:CB36" si="287">CA32*BY32</f>
        <v>0</v>
      </c>
      <c r="CC32" s="107">
        <f t="shared" ref="CC32:CC36" si="288">CA32*BZ32</f>
        <v>0</v>
      </c>
      <c r="CD32" s="88"/>
      <c r="CE32" s="89"/>
      <c r="CF32" s="65"/>
      <c r="CG32" s="106">
        <f t="shared" ref="CG32:CG36" si="289">CF32*CD32</f>
        <v>0</v>
      </c>
      <c r="CH32" s="107">
        <f t="shared" ref="CH32:CH36" si="290">CF32*CE32</f>
        <v>0</v>
      </c>
      <c r="CI32" s="88"/>
      <c r="CJ32" s="89"/>
      <c r="CK32" s="65"/>
      <c r="CL32" s="106">
        <f t="shared" ref="CL32:CL36" si="291">CK32*CI32</f>
        <v>0</v>
      </c>
      <c r="CM32" s="107">
        <f t="shared" ref="CM32:CM36" si="292">CK32*CJ32</f>
        <v>0</v>
      </c>
    </row>
    <row r="33" spans="1:91" s="100" customFormat="1" ht="44" customHeight="1">
      <c r="A33" s="59">
        <f>SUMIF($I$5:$HE$5,"QTY*Equipment",$I33:$HE33)</f>
        <v>0</v>
      </c>
      <c r="B33" s="60">
        <f t="shared" si="228"/>
        <v>0</v>
      </c>
      <c r="C33" s="103"/>
      <c r="D33" s="104" t="s">
        <v>236</v>
      </c>
      <c r="E33" s="454" t="s">
        <v>1274</v>
      </c>
      <c r="F33" s="103"/>
      <c r="G33" s="88"/>
      <c r="H33" s="89"/>
      <c r="I33" s="65"/>
      <c r="J33" s="66">
        <f t="shared" si="229"/>
        <v>0</v>
      </c>
      <c r="K33" s="67">
        <f t="shared" si="230"/>
        <v>0</v>
      </c>
      <c r="L33" s="88"/>
      <c r="M33" s="89"/>
      <c r="N33" s="65"/>
      <c r="O33" s="106">
        <f t="shared" si="231"/>
        <v>0</v>
      </c>
      <c r="P33" s="107">
        <f t="shared" si="232"/>
        <v>0</v>
      </c>
      <c r="Q33" s="88"/>
      <c r="R33" s="89"/>
      <c r="S33" s="65"/>
      <c r="T33" s="106">
        <f t="shared" si="263"/>
        <v>0</v>
      </c>
      <c r="U33" s="107">
        <f t="shared" si="264"/>
        <v>0</v>
      </c>
      <c r="V33" s="88"/>
      <c r="W33" s="89"/>
      <c r="X33" s="65"/>
      <c r="Y33" s="106">
        <f t="shared" si="265"/>
        <v>0</v>
      </c>
      <c r="Z33" s="107">
        <f t="shared" si="266"/>
        <v>0</v>
      </c>
      <c r="AA33" s="88"/>
      <c r="AB33" s="89"/>
      <c r="AC33" s="65"/>
      <c r="AD33" s="106">
        <f t="shared" si="267"/>
        <v>0</v>
      </c>
      <c r="AE33" s="107">
        <f t="shared" si="268"/>
        <v>0</v>
      </c>
      <c r="AF33" s="88"/>
      <c r="AG33" s="89"/>
      <c r="AH33" s="65"/>
      <c r="AI33" s="106">
        <f t="shared" si="269"/>
        <v>0</v>
      </c>
      <c r="AJ33" s="107">
        <f t="shared" si="270"/>
        <v>0</v>
      </c>
      <c r="AK33" s="88"/>
      <c r="AL33" s="89"/>
      <c r="AM33" s="65"/>
      <c r="AN33" s="106">
        <f t="shared" si="271"/>
        <v>0</v>
      </c>
      <c r="AO33" s="107">
        <f t="shared" si="272"/>
        <v>0</v>
      </c>
      <c r="AP33" s="88"/>
      <c r="AQ33" s="89"/>
      <c r="AR33" s="65"/>
      <c r="AS33" s="106">
        <f t="shared" si="273"/>
        <v>0</v>
      </c>
      <c r="AT33" s="107">
        <f t="shared" si="274"/>
        <v>0</v>
      </c>
      <c r="AU33" s="88"/>
      <c r="AV33" s="89"/>
      <c r="AW33" s="65"/>
      <c r="AX33" s="106">
        <f t="shared" si="275"/>
        <v>0</v>
      </c>
      <c r="AY33" s="107">
        <f t="shared" si="276"/>
        <v>0</v>
      </c>
      <c r="AZ33" s="88"/>
      <c r="BA33" s="89"/>
      <c r="BB33" s="65"/>
      <c r="BC33" s="106">
        <f t="shared" si="277"/>
        <v>0</v>
      </c>
      <c r="BD33" s="107">
        <f t="shared" si="278"/>
        <v>0</v>
      </c>
      <c r="BE33" s="88"/>
      <c r="BF33" s="89"/>
      <c r="BG33" s="65"/>
      <c r="BH33" s="106">
        <f t="shared" si="279"/>
        <v>0</v>
      </c>
      <c r="BI33" s="107">
        <f t="shared" si="280"/>
        <v>0</v>
      </c>
      <c r="BJ33" s="88"/>
      <c r="BK33" s="89"/>
      <c r="BL33" s="65"/>
      <c r="BM33" s="106">
        <f t="shared" si="281"/>
        <v>0</v>
      </c>
      <c r="BN33" s="107">
        <f t="shared" si="282"/>
        <v>0</v>
      </c>
      <c r="BO33" s="88"/>
      <c r="BP33" s="89"/>
      <c r="BQ33" s="65"/>
      <c r="BR33" s="106">
        <f t="shared" si="283"/>
        <v>0</v>
      </c>
      <c r="BS33" s="107">
        <f t="shared" si="284"/>
        <v>0</v>
      </c>
      <c r="BT33" s="88"/>
      <c r="BU33" s="89"/>
      <c r="BV33" s="65"/>
      <c r="BW33" s="106">
        <f t="shared" si="285"/>
        <v>0</v>
      </c>
      <c r="BX33" s="107">
        <f t="shared" si="286"/>
        <v>0</v>
      </c>
      <c r="BY33" s="88"/>
      <c r="BZ33" s="89"/>
      <c r="CA33" s="65"/>
      <c r="CB33" s="106">
        <f t="shared" si="287"/>
        <v>0</v>
      </c>
      <c r="CC33" s="107">
        <f t="shared" si="288"/>
        <v>0</v>
      </c>
      <c r="CD33" s="88"/>
      <c r="CE33" s="89"/>
      <c r="CF33" s="65"/>
      <c r="CG33" s="106">
        <f t="shared" si="289"/>
        <v>0</v>
      </c>
      <c r="CH33" s="107">
        <f t="shared" si="290"/>
        <v>0</v>
      </c>
      <c r="CI33" s="88"/>
      <c r="CJ33" s="89"/>
      <c r="CK33" s="65"/>
      <c r="CL33" s="106">
        <f t="shared" si="291"/>
        <v>0</v>
      </c>
      <c r="CM33" s="107">
        <f t="shared" si="292"/>
        <v>0</v>
      </c>
    </row>
    <row r="34" spans="1:91" s="100" customFormat="1" ht="15" customHeight="1">
      <c r="A34" s="59">
        <f>SUMIF($I$5:$HE$5,"QTY*Equipment",$I34:$HE34)</f>
        <v>0</v>
      </c>
      <c r="B34" s="60">
        <f t="shared" si="228"/>
        <v>0</v>
      </c>
      <c r="C34" s="103"/>
      <c r="D34" s="104" t="s">
        <v>238</v>
      </c>
      <c r="E34" s="227"/>
      <c r="F34" s="103"/>
      <c r="G34" s="88"/>
      <c r="H34" s="89"/>
      <c r="I34" s="65"/>
      <c r="J34" s="106">
        <f t="shared" si="229"/>
        <v>0</v>
      </c>
      <c r="K34" s="107">
        <f t="shared" si="230"/>
        <v>0</v>
      </c>
      <c r="L34" s="88"/>
      <c r="M34" s="89"/>
      <c r="N34" s="65"/>
      <c r="O34" s="106">
        <f t="shared" si="231"/>
        <v>0</v>
      </c>
      <c r="P34" s="107">
        <f t="shared" si="232"/>
        <v>0</v>
      </c>
      <c r="Q34" s="88"/>
      <c r="R34" s="89"/>
      <c r="S34" s="65"/>
      <c r="T34" s="106">
        <f t="shared" si="263"/>
        <v>0</v>
      </c>
      <c r="U34" s="107">
        <f t="shared" si="264"/>
        <v>0</v>
      </c>
      <c r="V34" s="88"/>
      <c r="W34" s="89"/>
      <c r="X34" s="65"/>
      <c r="Y34" s="106">
        <f t="shared" si="265"/>
        <v>0</v>
      </c>
      <c r="Z34" s="107">
        <f t="shared" si="266"/>
        <v>0</v>
      </c>
      <c r="AA34" s="88"/>
      <c r="AB34" s="89"/>
      <c r="AC34" s="65"/>
      <c r="AD34" s="106">
        <f t="shared" si="267"/>
        <v>0</v>
      </c>
      <c r="AE34" s="107">
        <f t="shared" si="268"/>
        <v>0</v>
      </c>
      <c r="AF34" s="88"/>
      <c r="AG34" s="89"/>
      <c r="AH34" s="65"/>
      <c r="AI34" s="106">
        <f t="shared" si="269"/>
        <v>0</v>
      </c>
      <c r="AJ34" s="107">
        <f t="shared" si="270"/>
        <v>0</v>
      </c>
      <c r="AK34" s="88"/>
      <c r="AL34" s="89"/>
      <c r="AM34" s="65"/>
      <c r="AN34" s="106">
        <f t="shared" si="271"/>
        <v>0</v>
      </c>
      <c r="AO34" s="107">
        <f t="shared" si="272"/>
        <v>0</v>
      </c>
      <c r="AP34" s="88"/>
      <c r="AQ34" s="89"/>
      <c r="AR34" s="65"/>
      <c r="AS34" s="106">
        <f t="shared" si="273"/>
        <v>0</v>
      </c>
      <c r="AT34" s="107">
        <f t="shared" si="274"/>
        <v>0</v>
      </c>
      <c r="AU34" s="88"/>
      <c r="AV34" s="89"/>
      <c r="AW34" s="65"/>
      <c r="AX34" s="106">
        <f t="shared" si="275"/>
        <v>0</v>
      </c>
      <c r="AY34" s="107">
        <f t="shared" si="276"/>
        <v>0</v>
      </c>
      <c r="AZ34" s="88"/>
      <c r="BA34" s="89"/>
      <c r="BB34" s="65"/>
      <c r="BC34" s="106">
        <f t="shared" si="277"/>
        <v>0</v>
      </c>
      <c r="BD34" s="107">
        <f t="shared" si="278"/>
        <v>0</v>
      </c>
      <c r="BE34" s="88"/>
      <c r="BF34" s="89"/>
      <c r="BG34" s="65"/>
      <c r="BH34" s="106">
        <f t="shared" si="279"/>
        <v>0</v>
      </c>
      <c r="BI34" s="107">
        <f t="shared" si="280"/>
        <v>0</v>
      </c>
      <c r="BJ34" s="88"/>
      <c r="BK34" s="89"/>
      <c r="BL34" s="65"/>
      <c r="BM34" s="106">
        <f t="shared" si="281"/>
        <v>0</v>
      </c>
      <c r="BN34" s="107">
        <f t="shared" si="282"/>
        <v>0</v>
      </c>
      <c r="BO34" s="88"/>
      <c r="BP34" s="89"/>
      <c r="BQ34" s="65"/>
      <c r="BR34" s="106">
        <f t="shared" si="283"/>
        <v>0</v>
      </c>
      <c r="BS34" s="107">
        <f t="shared" si="284"/>
        <v>0</v>
      </c>
      <c r="BT34" s="88"/>
      <c r="BU34" s="89"/>
      <c r="BV34" s="65"/>
      <c r="BW34" s="106">
        <f t="shared" si="285"/>
        <v>0</v>
      </c>
      <c r="BX34" s="107">
        <f t="shared" si="286"/>
        <v>0</v>
      </c>
      <c r="BY34" s="88"/>
      <c r="BZ34" s="89"/>
      <c r="CA34" s="65"/>
      <c r="CB34" s="106">
        <f t="shared" si="287"/>
        <v>0</v>
      </c>
      <c r="CC34" s="107">
        <f t="shared" si="288"/>
        <v>0</v>
      </c>
      <c r="CD34" s="88"/>
      <c r="CE34" s="89"/>
      <c r="CF34" s="65"/>
      <c r="CG34" s="106">
        <f t="shared" si="289"/>
        <v>0</v>
      </c>
      <c r="CH34" s="107">
        <f t="shared" si="290"/>
        <v>0</v>
      </c>
      <c r="CI34" s="88"/>
      <c r="CJ34" s="89"/>
      <c r="CK34" s="65"/>
      <c r="CL34" s="106">
        <f t="shared" si="291"/>
        <v>0</v>
      </c>
      <c r="CM34" s="107">
        <f t="shared" si="292"/>
        <v>0</v>
      </c>
    </row>
    <row r="35" spans="1:91" s="100" customFormat="1" ht="15.5" customHeight="1">
      <c r="A35" s="59">
        <f>SUMIF($I$5:$HE$5,"QTY*Equipment",$I35:$HE35)</f>
        <v>0</v>
      </c>
      <c r="B35" s="60">
        <f t="shared" si="228"/>
        <v>0</v>
      </c>
      <c r="C35" s="103"/>
      <c r="D35" s="104" t="s">
        <v>239</v>
      </c>
      <c r="E35" s="227"/>
      <c r="F35" s="103"/>
      <c r="G35" s="88"/>
      <c r="H35" s="89"/>
      <c r="I35" s="65"/>
      <c r="J35" s="106">
        <f t="shared" si="229"/>
        <v>0</v>
      </c>
      <c r="K35" s="107">
        <f t="shared" si="230"/>
        <v>0</v>
      </c>
      <c r="L35" s="88"/>
      <c r="M35" s="89"/>
      <c r="N35" s="65"/>
      <c r="O35" s="106">
        <f t="shared" si="231"/>
        <v>0</v>
      </c>
      <c r="P35" s="107">
        <f t="shared" si="232"/>
        <v>0</v>
      </c>
      <c r="Q35" s="88"/>
      <c r="R35" s="89"/>
      <c r="S35" s="65"/>
      <c r="T35" s="106">
        <f t="shared" si="263"/>
        <v>0</v>
      </c>
      <c r="U35" s="107">
        <f t="shared" si="264"/>
        <v>0</v>
      </c>
      <c r="V35" s="88"/>
      <c r="W35" s="89"/>
      <c r="X35" s="65"/>
      <c r="Y35" s="106">
        <f t="shared" si="265"/>
        <v>0</v>
      </c>
      <c r="Z35" s="107">
        <f t="shared" si="266"/>
        <v>0</v>
      </c>
      <c r="AA35" s="88"/>
      <c r="AB35" s="89"/>
      <c r="AC35" s="65"/>
      <c r="AD35" s="106">
        <f t="shared" si="267"/>
        <v>0</v>
      </c>
      <c r="AE35" s="107">
        <f t="shared" si="268"/>
        <v>0</v>
      </c>
      <c r="AF35" s="88"/>
      <c r="AG35" s="89"/>
      <c r="AH35" s="65"/>
      <c r="AI35" s="106">
        <f t="shared" si="269"/>
        <v>0</v>
      </c>
      <c r="AJ35" s="107">
        <f t="shared" si="270"/>
        <v>0</v>
      </c>
      <c r="AK35" s="88"/>
      <c r="AL35" s="89"/>
      <c r="AM35" s="65"/>
      <c r="AN35" s="106">
        <f t="shared" si="271"/>
        <v>0</v>
      </c>
      <c r="AO35" s="107">
        <f t="shared" si="272"/>
        <v>0</v>
      </c>
      <c r="AP35" s="88"/>
      <c r="AQ35" s="89"/>
      <c r="AR35" s="65"/>
      <c r="AS35" s="106">
        <f t="shared" si="273"/>
        <v>0</v>
      </c>
      <c r="AT35" s="107">
        <f t="shared" si="274"/>
        <v>0</v>
      </c>
      <c r="AU35" s="88"/>
      <c r="AV35" s="89"/>
      <c r="AW35" s="65"/>
      <c r="AX35" s="106">
        <f t="shared" si="275"/>
        <v>0</v>
      </c>
      <c r="AY35" s="107">
        <f t="shared" si="276"/>
        <v>0</v>
      </c>
      <c r="AZ35" s="88"/>
      <c r="BA35" s="89"/>
      <c r="BB35" s="65"/>
      <c r="BC35" s="106">
        <f t="shared" si="277"/>
        <v>0</v>
      </c>
      <c r="BD35" s="107">
        <f t="shared" si="278"/>
        <v>0</v>
      </c>
      <c r="BE35" s="88"/>
      <c r="BF35" s="89"/>
      <c r="BG35" s="65"/>
      <c r="BH35" s="106">
        <f t="shared" si="279"/>
        <v>0</v>
      </c>
      <c r="BI35" s="107">
        <f t="shared" si="280"/>
        <v>0</v>
      </c>
      <c r="BJ35" s="88"/>
      <c r="BK35" s="89"/>
      <c r="BL35" s="65"/>
      <c r="BM35" s="106">
        <f t="shared" si="281"/>
        <v>0</v>
      </c>
      <c r="BN35" s="107">
        <f t="shared" si="282"/>
        <v>0</v>
      </c>
      <c r="BO35" s="88"/>
      <c r="BP35" s="89"/>
      <c r="BQ35" s="65"/>
      <c r="BR35" s="106">
        <f t="shared" si="283"/>
        <v>0</v>
      </c>
      <c r="BS35" s="107">
        <f t="shared" si="284"/>
        <v>0</v>
      </c>
      <c r="BT35" s="88"/>
      <c r="BU35" s="89"/>
      <c r="BV35" s="65"/>
      <c r="BW35" s="106">
        <f t="shared" si="285"/>
        <v>0</v>
      </c>
      <c r="BX35" s="107">
        <f t="shared" si="286"/>
        <v>0</v>
      </c>
      <c r="BY35" s="88"/>
      <c r="BZ35" s="89"/>
      <c r="CA35" s="65"/>
      <c r="CB35" s="106">
        <f t="shared" si="287"/>
        <v>0</v>
      </c>
      <c r="CC35" s="107">
        <f t="shared" si="288"/>
        <v>0</v>
      </c>
      <c r="CD35" s="88"/>
      <c r="CE35" s="89"/>
      <c r="CF35" s="65"/>
      <c r="CG35" s="106">
        <f t="shared" si="289"/>
        <v>0</v>
      </c>
      <c r="CH35" s="107">
        <f t="shared" si="290"/>
        <v>0</v>
      </c>
      <c r="CI35" s="88"/>
      <c r="CJ35" s="89"/>
      <c r="CK35" s="65"/>
      <c r="CL35" s="106">
        <f t="shared" si="291"/>
        <v>0</v>
      </c>
      <c r="CM35" s="107">
        <f t="shared" si="292"/>
        <v>0</v>
      </c>
    </row>
    <row r="36" spans="1:91" s="100" customFormat="1" ht="15.5" customHeight="1">
      <c r="A36" s="59">
        <f>SUMIF($I$5:$HE$5,"QTY*Equipment",$I36:$HE36)</f>
        <v>0</v>
      </c>
      <c r="B36" s="60">
        <f t="shared" si="228"/>
        <v>0</v>
      </c>
      <c r="C36" s="103"/>
      <c r="D36" s="104" t="s">
        <v>240</v>
      </c>
      <c r="E36" s="227"/>
      <c r="F36" s="103"/>
      <c r="G36" s="88"/>
      <c r="H36" s="89"/>
      <c r="I36" s="65"/>
      <c r="J36" s="106">
        <f t="shared" si="229"/>
        <v>0</v>
      </c>
      <c r="K36" s="107">
        <f t="shared" si="230"/>
        <v>0</v>
      </c>
      <c r="L36" s="88"/>
      <c r="M36" s="89"/>
      <c r="N36" s="65"/>
      <c r="O36" s="106">
        <f t="shared" si="231"/>
        <v>0</v>
      </c>
      <c r="P36" s="107">
        <f t="shared" si="232"/>
        <v>0</v>
      </c>
      <c r="Q36" s="88"/>
      <c r="R36" s="89"/>
      <c r="S36" s="65"/>
      <c r="T36" s="106">
        <f t="shared" si="263"/>
        <v>0</v>
      </c>
      <c r="U36" s="107">
        <f t="shared" si="264"/>
        <v>0</v>
      </c>
      <c r="V36" s="88"/>
      <c r="W36" s="89"/>
      <c r="X36" s="65"/>
      <c r="Y36" s="106">
        <f t="shared" si="265"/>
        <v>0</v>
      </c>
      <c r="Z36" s="107">
        <f t="shared" si="266"/>
        <v>0</v>
      </c>
      <c r="AA36" s="88"/>
      <c r="AB36" s="89"/>
      <c r="AC36" s="65"/>
      <c r="AD36" s="106">
        <f t="shared" si="267"/>
        <v>0</v>
      </c>
      <c r="AE36" s="107">
        <f t="shared" si="268"/>
        <v>0</v>
      </c>
      <c r="AF36" s="88"/>
      <c r="AG36" s="89"/>
      <c r="AH36" s="65"/>
      <c r="AI36" s="106">
        <f t="shared" si="269"/>
        <v>0</v>
      </c>
      <c r="AJ36" s="107">
        <f t="shared" si="270"/>
        <v>0</v>
      </c>
      <c r="AK36" s="88"/>
      <c r="AL36" s="89"/>
      <c r="AM36" s="65"/>
      <c r="AN36" s="106">
        <f t="shared" si="271"/>
        <v>0</v>
      </c>
      <c r="AO36" s="107">
        <f t="shared" si="272"/>
        <v>0</v>
      </c>
      <c r="AP36" s="88"/>
      <c r="AQ36" s="89"/>
      <c r="AR36" s="65"/>
      <c r="AS36" s="106">
        <f t="shared" si="273"/>
        <v>0</v>
      </c>
      <c r="AT36" s="107">
        <f t="shared" si="274"/>
        <v>0</v>
      </c>
      <c r="AU36" s="88"/>
      <c r="AV36" s="89"/>
      <c r="AW36" s="65"/>
      <c r="AX36" s="106">
        <f t="shared" si="275"/>
        <v>0</v>
      </c>
      <c r="AY36" s="107">
        <f t="shared" si="276"/>
        <v>0</v>
      </c>
      <c r="AZ36" s="88"/>
      <c r="BA36" s="89"/>
      <c r="BB36" s="65"/>
      <c r="BC36" s="106">
        <f t="shared" si="277"/>
        <v>0</v>
      </c>
      <c r="BD36" s="107">
        <f t="shared" si="278"/>
        <v>0</v>
      </c>
      <c r="BE36" s="88"/>
      <c r="BF36" s="89"/>
      <c r="BG36" s="65"/>
      <c r="BH36" s="106">
        <f t="shared" si="279"/>
        <v>0</v>
      </c>
      <c r="BI36" s="107">
        <f t="shared" si="280"/>
        <v>0</v>
      </c>
      <c r="BJ36" s="88"/>
      <c r="BK36" s="89"/>
      <c r="BL36" s="65"/>
      <c r="BM36" s="106">
        <f t="shared" si="281"/>
        <v>0</v>
      </c>
      <c r="BN36" s="107">
        <f t="shared" si="282"/>
        <v>0</v>
      </c>
      <c r="BO36" s="88"/>
      <c r="BP36" s="89"/>
      <c r="BQ36" s="65"/>
      <c r="BR36" s="106">
        <f t="shared" si="283"/>
        <v>0</v>
      </c>
      <c r="BS36" s="107">
        <f t="shared" si="284"/>
        <v>0</v>
      </c>
      <c r="BT36" s="88"/>
      <c r="BU36" s="89"/>
      <c r="BV36" s="65"/>
      <c r="BW36" s="106">
        <f t="shared" si="285"/>
        <v>0</v>
      </c>
      <c r="BX36" s="107">
        <f t="shared" si="286"/>
        <v>0</v>
      </c>
      <c r="BY36" s="88"/>
      <c r="BZ36" s="89"/>
      <c r="CA36" s="65"/>
      <c r="CB36" s="106">
        <f t="shared" si="287"/>
        <v>0</v>
      </c>
      <c r="CC36" s="107">
        <f t="shared" si="288"/>
        <v>0</v>
      </c>
      <c r="CD36" s="88"/>
      <c r="CE36" s="89"/>
      <c r="CF36" s="65"/>
      <c r="CG36" s="106">
        <f t="shared" si="289"/>
        <v>0</v>
      </c>
      <c r="CH36" s="107">
        <f t="shared" si="290"/>
        <v>0</v>
      </c>
      <c r="CI36" s="88"/>
      <c r="CJ36" s="89"/>
      <c r="CK36" s="65"/>
      <c r="CL36" s="106">
        <f t="shared" si="291"/>
        <v>0</v>
      </c>
      <c r="CM36" s="107">
        <f t="shared" si="292"/>
        <v>0</v>
      </c>
    </row>
    <row r="37" spans="1:91" s="100" customFormat="1" ht="15.5" customHeight="1">
      <c r="A37" s="59">
        <f>SUMIF($I$5:$HE$5,"QTY*Equipment",$I37:$HE37)</f>
        <v>0</v>
      </c>
      <c r="B37" s="60">
        <f t="shared" si="228"/>
        <v>0</v>
      </c>
      <c r="C37" s="103"/>
      <c r="D37" s="104" t="s">
        <v>241</v>
      </c>
      <c r="E37" s="227"/>
      <c r="F37" s="103"/>
      <c r="G37" s="88"/>
      <c r="H37" s="89"/>
      <c r="I37" s="65"/>
      <c r="J37" s="106">
        <f t="shared" si="229"/>
        <v>0</v>
      </c>
      <c r="K37" s="107">
        <f t="shared" si="230"/>
        <v>0</v>
      </c>
      <c r="L37" s="88"/>
      <c r="M37" s="89"/>
      <c r="N37" s="65"/>
      <c r="O37" s="106">
        <f t="shared" si="231"/>
        <v>0</v>
      </c>
      <c r="P37" s="107">
        <f t="shared" si="232"/>
        <v>0</v>
      </c>
      <c r="Q37" s="88"/>
      <c r="R37" s="89"/>
      <c r="S37" s="65"/>
      <c r="T37" s="106">
        <f t="shared" si="233"/>
        <v>0</v>
      </c>
      <c r="U37" s="107">
        <f t="shared" si="234"/>
        <v>0</v>
      </c>
      <c r="V37" s="88"/>
      <c r="W37" s="89"/>
      <c r="X37" s="65"/>
      <c r="Y37" s="106">
        <f t="shared" si="235"/>
        <v>0</v>
      </c>
      <c r="Z37" s="107">
        <f t="shared" si="236"/>
        <v>0</v>
      </c>
      <c r="AA37" s="88"/>
      <c r="AB37" s="89"/>
      <c r="AC37" s="65"/>
      <c r="AD37" s="106">
        <f t="shared" si="237"/>
        <v>0</v>
      </c>
      <c r="AE37" s="107">
        <f t="shared" si="238"/>
        <v>0</v>
      </c>
      <c r="AF37" s="88"/>
      <c r="AG37" s="89"/>
      <c r="AH37" s="65"/>
      <c r="AI37" s="106">
        <f t="shared" si="239"/>
        <v>0</v>
      </c>
      <c r="AJ37" s="107">
        <f t="shared" si="240"/>
        <v>0</v>
      </c>
      <c r="AK37" s="88"/>
      <c r="AL37" s="89"/>
      <c r="AM37" s="65"/>
      <c r="AN37" s="106">
        <f t="shared" si="241"/>
        <v>0</v>
      </c>
      <c r="AO37" s="107">
        <f t="shared" si="242"/>
        <v>0</v>
      </c>
      <c r="AP37" s="88"/>
      <c r="AQ37" s="89"/>
      <c r="AR37" s="65"/>
      <c r="AS37" s="106">
        <f t="shared" si="243"/>
        <v>0</v>
      </c>
      <c r="AT37" s="107">
        <f t="shared" si="244"/>
        <v>0</v>
      </c>
      <c r="AU37" s="88"/>
      <c r="AV37" s="89"/>
      <c r="AW37" s="65"/>
      <c r="AX37" s="106">
        <f t="shared" si="245"/>
        <v>0</v>
      </c>
      <c r="AY37" s="107">
        <f t="shared" si="246"/>
        <v>0</v>
      </c>
      <c r="AZ37" s="88"/>
      <c r="BA37" s="89"/>
      <c r="BB37" s="65"/>
      <c r="BC37" s="106">
        <f t="shared" si="247"/>
        <v>0</v>
      </c>
      <c r="BD37" s="107">
        <f t="shared" si="248"/>
        <v>0</v>
      </c>
      <c r="BE37" s="88"/>
      <c r="BF37" s="89"/>
      <c r="BG37" s="65"/>
      <c r="BH37" s="106">
        <f t="shared" si="249"/>
        <v>0</v>
      </c>
      <c r="BI37" s="107">
        <f t="shared" si="250"/>
        <v>0</v>
      </c>
      <c r="BJ37" s="88"/>
      <c r="BK37" s="89"/>
      <c r="BL37" s="65"/>
      <c r="BM37" s="106">
        <f t="shared" si="251"/>
        <v>0</v>
      </c>
      <c r="BN37" s="107">
        <f t="shared" si="252"/>
        <v>0</v>
      </c>
      <c r="BO37" s="88"/>
      <c r="BP37" s="89"/>
      <c r="BQ37" s="65"/>
      <c r="BR37" s="106">
        <f t="shared" si="253"/>
        <v>0</v>
      </c>
      <c r="BS37" s="107">
        <f t="shared" si="254"/>
        <v>0</v>
      </c>
      <c r="BT37" s="88"/>
      <c r="BU37" s="89"/>
      <c r="BV37" s="65"/>
      <c r="BW37" s="106">
        <f t="shared" si="255"/>
        <v>0</v>
      </c>
      <c r="BX37" s="107">
        <f t="shared" si="256"/>
        <v>0</v>
      </c>
      <c r="BY37" s="88"/>
      <c r="BZ37" s="89"/>
      <c r="CA37" s="65"/>
      <c r="CB37" s="106">
        <f t="shared" si="257"/>
        <v>0</v>
      </c>
      <c r="CC37" s="107">
        <f t="shared" si="258"/>
        <v>0</v>
      </c>
      <c r="CD37" s="88"/>
      <c r="CE37" s="89"/>
      <c r="CF37" s="65"/>
      <c r="CG37" s="106">
        <f t="shared" si="259"/>
        <v>0</v>
      </c>
      <c r="CH37" s="107">
        <f t="shared" si="260"/>
        <v>0</v>
      </c>
      <c r="CI37" s="88"/>
      <c r="CJ37" s="89"/>
      <c r="CK37" s="65"/>
      <c r="CL37" s="106">
        <f t="shared" si="261"/>
        <v>0</v>
      </c>
      <c r="CM37" s="107">
        <f t="shared" si="262"/>
        <v>0</v>
      </c>
    </row>
    <row r="38" spans="1:91" s="100" customFormat="1" ht="15.5" customHeight="1">
      <c r="A38" s="59">
        <f>SUMIF($I$5:$HE$5,"QTY*Equipment",$I38:$HE38)</f>
        <v>0</v>
      </c>
      <c r="B38" s="60">
        <f t="shared" si="228"/>
        <v>0</v>
      </c>
      <c r="C38" s="103"/>
      <c r="D38" s="104" t="s">
        <v>242</v>
      </c>
      <c r="E38" s="227"/>
      <c r="F38" s="103"/>
      <c r="G38" s="88"/>
      <c r="H38" s="89"/>
      <c r="I38" s="65"/>
      <c r="J38" s="106">
        <f t="shared" si="229"/>
        <v>0</v>
      </c>
      <c r="K38" s="107">
        <f t="shared" si="230"/>
        <v>0</v>
      </c>
      <c r="L38" s="88"/>
      <c r="M38" s="89"/>
      <c r="N38" s="65"/>
      <c r="O38" s="106">
        <f t="shared" si="231"/>
        <v>0</v>
      </c>
      <c r="P38" s="107">
        <f t="shared" si="232"/>
        <v>0</v>
      </c>
      <c r="Q38" s="88"/>
      <c r="R38" s="89"/>
      <c r="S38" s="65"/>
      <c r="T38" s="106">
        <f t="shared" si="233"/>
        <v>0</v>
      </c>
      <c r="U38" s="107">
        <f t="shared" si="234"/>
        <v>0</v>
      </c>
      <c r="V38" s="88"/>
      <c r="W38" s="89"/>
      <c r="X38" s="65"/>
      <c r="Y38" s="106">
        <f t="shared" si="235"/>
        <v>0</v>
      </c>
      <c r="Z38" s="107">
        <f t="shared" si="236"/>
        <v>0</v>
      </c>
      <c r="AA38" s="88"/>
      <c r="AB38" s="89"/>
      <c r="AC38" s="65"/>
      <c r="AD38" s="106">
        <f t="shared" si="237"/>
        <v>0</v>
      </c>
      <c r="AE38" s="107">
        <f t="shared" si="238"/>
        <v>0</v>
      </c>
      <c r="AF38" s="88"/>
      <c r="AG38" s="89"/>
      <c r="AH38" s="65"/>
      <c r="AI38" s="106">
        <f t="shared" si="239"/>
        <v>0</v>
      </c>
      <c r="AJ38" s="107">
        <f t="shared" si="240"/>
        <v>0</v>
      </c>
      <c r="AK38" s="88"/>
      <c r="AL38" s="89"/>
      <c r="AM38" s="65"/>
      <c r="AN38" s="106">
        <f t="shared" si="241"/>
        <v>0</v>
      </c>
      <c r="AO38" s="107">
        <f t="shared" si="242"/>
        <v>0</v>
      </c>
      <c r="AP38" s="88"/>
      <c r="AQ38" s="89"/>
      <c r="AR38" s="65"/>
      <c r="AS38" s="106">
        <f t="shared" si="243"/>
        <v>0</v>
      </c>
      <c r="AT38" s="107">
        <f t="shared" si="244"/>
        <v>0</v>
      </c>
      <c r="AU38" s="88"/>
      <c r="AV38" s="89"/>
      <c r="AW38" s="65"/>
      <c r="AX38" s="106">
        <f t="shared" si="245"/>
        <v>0</v>
      </c>
      <c r="AY38" s="107">
        <f t="shared" si="246"/>
        <v>0</v>
      </c>
      <c r="AZ38" s="88"/>
      <c r="BA38" s="89"/>
      <c r="BB38" s="65"/>
      <c r="BC38" s="106">
        <f t="shared" si="247"/>
        <v>0</v>
      </c>
      <c r="BD38" s="107">
        <f t="shared" si="248"/>
        <v>0</v>
      </c>
      <c r="BE38" s="88"/>
      <c r="BF38" s="89"/>
      <c r="BG38" s="65"/>
      <c r="BH38" s="106">
        <f t="shared" si="249"/>
        <v>0</v>
      </c>
      <c r="BI38" s="107">
        <f t="shared" si="250"/>
        <v>0</v>
      </c>
      <c r="BJ38" s="88"/>
      <c r="BK38" s="89"/>
      <c r="BL38" s="65"/>
      <c r="BM38" s="106">
        <f t="shared" si="251"/>
        <v>0</v>
      </c>
      <c r="BN38" s="107">
        <f t="shared" si="252"/>
        <v>0</v>
      </c>
      <c r="BO38" s="88"/>
      <c r="BP38" s="89"/>
      <c r="BQ38" s="65"/>
      <c r="BR38" s="106">
        <f t="shared" si="253"/>
        <v>0</v>
      </c>
      <c r="BS38" s="107">
        <f t="shared" si="254"/>
        <v>0</v>
      </c>
      <c r="BT38" s="88"/>
      <c r="BU38" s="89"/>
      <c r="BV38" s="65"/>
      <c r="BW38" s="106">
        <f t="shared" si="255"/>
        <v>0</v>
      </c>
      <c r="BX38" s="107">
        <f t="shared" si="256"/>
        <v>0</v>
      </c>
      <c r="BY38" s="88"/>
      <c r="BZ38" s="89"/>
      <c r="CA38" s="65"/>
      <c r="CB38" s="106">
        <f t="shared" si="257"/>
        <v>0</v>
      </c>
      <c r="CC38" s="107">
        <f t="shared" si="258"/>
        <v>0</v>
      </c>
      <c r="CD38" s="88"/>
      <c r="CE38" s="89"/>
      <c r="CF38" s="65"/>
      <c r="CG38" s="106">
        <f t="shared" si="259"/>
        <v>0</v>
      </c>
      <c r="CH38" s="107">
        <f t="shared" si="260"/>
        <v>0</v>
      </c>
      <c r="CI38" s="88"/>
      <c r="CJ38" s="89"/>
      <c r="CK38" s="65"/>
      <c r="CL38" s="106">
        <f t="shared" si="261"/>
        <v>0</v>
      </c>
      <c r="CM38" s="107">
        <f t="shared" si="262"/>
        <v>0</v>
      </c>
    </row>
    <row r="39" spans="1:91" s="100" customFormat="1" ht="15.5" customHeight="1">
      <c r="A39" s="90"/>
      <c r="B39" s="91"/>
      <c r="C39" s="92"/>
      <c r="D39" s="93" t="s">
        <v>243</v>
      </c>
      <c r="E39" s="224" t="s">
        <v>244</v>
      </c>
      <c r="F39" s="233"/>
      <c r="G39" s="55"/>
      <c r="H39" s="56"/>
      <c r="I39" s="53"/>
      <c r="J39" s="70"/>
      <c r="K39" s="71"/>
      <c r="L39" s="55"/>
      <c r="M39" s="56"/>
      <c r="N39" s="53"/>
      <c r="O39" s="70"/>
      <c r="P39" s="71"/>
      <c r="Q39" s="55"/>
      <c r="R39" s="56"/>
      <c r="S39" s="53"/>
      <c r="T39" s="70"/>
      <c r="U39" s="71"/>
      <c r="V39" s="55"/>
      <c r="W39" s="56"/>
      <c r="X39" s="53"/>
      <c r="Y39" s="70"/>
      <c r="Z39" s="71"/>
      <c r="AA39" s="55"/>
      <c r="AB39" s="56"/>
      <c r="AC39" s="53"/>
      <c r="AD39" s="70"/>
      <c r="AE39" s="71"/>
      <c r="AF39" s="55"/>
      <c r="AG39" s="56"/>
      <c r="AH39" s="53"/>
      <c r="AI39" s="70"/>
      <c r="AJ39" s="71"/>
      <c r="AK39" s="55"/>
      <c r="AL39" s="56"/>
      <c r="AM39" s="53"/>
      <c r="AN39" s="70"/>
      <c r="AO39" s="71"/>
      <c r="AP39" s="55"/>
      <c r="AQ39" s="56"/>
      <c r="AR39" s="53"/>
      <c r="AS39" s="70"/>
      <c r="AT39" s="71"/>
      <c r="AU39" s="55"/>
      <c r="AV39" s="56"/>
      <c r="AW39" s="53"/>
      <c r="AX39" s="70"/>
      <c r="AY39" s="71"/>
      <c r="AZ39" s="55"/>
      <c r="BA39" s="56"/>
      <c r="BB39" s="53"/>
      <c r="BC39" s="70"/>
      <c r="BD39" s="71"/>
      <c r="BE39" s="55"/>
      <c r="BF39" s="56"/>
      <c r="BG39" s="53"/>
      <c r="BH39" s="70"/>
      <c r="BI39" s="71"/>
      <c r="BJ39" s="55"/>
      <c r="BK39" s="56"/>
      <c r="BL39" s="53"/>
      <c r="BM39" s="70"/>
      <c r="BN39" s="71"/>
      <c r="BO39" s="55"/>
      <c r="BP39" s="56"/>
      <c r="BQ39" s="53"/>
      <c r="BR39" s="70"/>
      <c r="BS39" s="71"/>
      <c r="BT39" s="55"/>
      <c r="BU39" s="56"/>
      <c r="BV39" s="53"/>
      <c r="BW39" s="70"/>
      <c r="BX39" s="71"/>
      <c r="BY39" s="55"/>
      <c r="BZ39" s="56"/>
      <c r="CA39" s="53"/>
      <c r="CB39" s="70"/>
      <c r="CC39" s="71"/>
      <c r="CD39" s="55"/>
      <c r="CE39" s="56"/>
      <c r="CF39" s="53"/>
      <c r="CG39" s="70"/>
      <c r="CH39" s="71"/>
      <c r="CI39" s="55"/>
      <c r="CJ39" s="56"/>
      <c r="CK39" s="53"/>
      <c r="CL39" s="70"/>
      <c r="CM39" s="71"/>
    </row>
    <row r="40" spans="1:91" s="100" customFormat="1" ht="15.5" customHeight="1">
      <c r="A40" s="59">
        <f>SUMIF($I$5:$HE$5,"QTY*Equipment",$I40:$HE40)</f>
        <v>0</v>
      </c>
      <c r="B40" s="60">
        <f t="shared" ref="B40:B52" si="293">SUMIF($T$5:$HE$5,"QTY*Install",$T40:$HE40)</f>
        <v>0</v>
      </c>
      <c r="C40" s="103"/>
      <c r="D40" s="104" t="s">
        <v>245</v>
      </c>
      <c r="E40" s="226" t="s">
        <v>246</v>
      </c>
      <c r="F40" s="232"/>
      <c r="G40" s="88"/>
      <c r="H40" s="89"/>
      <c r="I40" s="65"/>
      <c r="J40" s="66">
        <f t="shared" ref="J40:J52" si="294">I40*G40</f>
        <v>0</v>
      </c>
      <c r="K40" s="67">
        <f t="shared" ref="K40:K52" si="295">I40*H40</f>
        <v>0</v>
      </c>
      <c r="L40" s="88"/>
      <c r="M40" s="89"/>
      <c r="N40" s="65"/>
      <c r="O40" s="66">
        <f t="shared" ref="O40:O52" si="296">N40*L40</f>
        <v>0</v>
      </c>
      <c r="P40" s="67">
        <f t="shared" ref="P40:P52" si="297">N40*M40</f>
        <v>0</v>
      </c>
      <c r="Q40" s="88"/>
      <c r="R40" s="89"/>
      <c r="S40" s="65"/>
      <c r="T40" s="66">
        <f t="shared" ref="T40:T52" si="298">S40*Q40</f>
        <v>0</v>
      </c>
      <c r="U40" s="67">
        <f t="shared" ref="U40:U52" si="299">S40*R40</f>
        <v>0</v>
      </c>
      <c r="V40" s="88"/>
      <c r="W40" s="89"/>
      <c r="X40" s="65"/>
      <c r="Y40" s="66">
        <f t="shared" ref="Y40:Y52" si="300">X40*V40</f>
        <v>0</v>
      </c>
      <c r="Z40" s="67">
        <f t="shared" ref="Z40:Z52" si="301">X40*W40</f>
        <v>0</v>
      </c>
      <c r="AA40" s="88"/>
      <c r="AB40" s="89"/>
      <c r="AC40" s="65"/>
      <c r="AD40" s="66">
        <f t="shared" ref="AD40:AD52" si="302">AC40*AA40</f>
        <v>0</v>
      </c>
      <c r="AE40" s="67">
        <f t="shared" ref="AE40:AE52" si="303">AC40*AB40</f>
        <v>0</v>
      </c>
      <c r="AF40" s="88"/>
      <c r="AG40" s="89"/>
      <c r="AH40" s="65"/>
      <c r="AI40" s="66">
        <f t="shared" ref="AI40:AI52" si="304">AH40*AF40</f>
        <v>0</v>
      </c>
      <c r="AJ40" s="67">
        <f t="shared" ref="AJ40:AJ52" si="305">AH40*AG40</f>
        <v>0</v>
      </c>
      <c r="AK40" s="88"/>
      <c r="AL40" s="89"/>
      <c r="AM40" s="65"/>
      <c r="AN40" s="66">
        <f t="shared" ref="AN40:AN52" si="306">AM40*AK40</f>
        <v>0</v>
      </c>
      <c r="AO40" s="67">
        <f t="shared" ref="AO40:AO52" si="307">AM40*AL40</f>
        <v>0</v>
      </c>
      <c r="AP40" s="88"/>
      <c r="AQ40" s="89"/>
      <c r="AR40" s="65"/>
      <c r="AS40" s="66">
        <f t="shared" ref="AS40:AS52" si="308">AR40*AP40</f>
        <v>0</v>
      </c>
      <c r="AT40" s="67">
        <f t="shared" ref="AT40:AT52" si="309">AR40*AQ40</f>
        <v>0</v>
      </c>
      <c r="AU40" s="88"/>
      <c r="AV40" s="89"/>
      <c r="AW40" s="65"/>
      <c r="AX40" s="66">
        <f t="shared" ref="AX40:AX52" si="310">AW40*AU40</f>
        <v>0</v>
      </c>
      <c r="AY40" s="67">
        <f t="shared" ref="AY40:AY52" si="311">AW40*AV40</f>
        <v>0</v>
      </c>
      <c r="AZ40" s="88"/>
      <c r="BA40" s="89"/>
      <c r="BB40" s="65"/>
      <c r="BC40" s="66">
        <f t="shared" ref="BC40:BC52" si="312">BB40*AZ40</f>
        <v>0</v>
      </c>
      <c r="BD40" s="67">
        <f t="shared" ref="BD40:BD52" si="313">BB40*BA40</f>
        <v>0</v>
      </c>
      <c r="BE40" s="88"/>
      <c r="BF40" s="89"/>
      <c r="BG40" s="65"/>
      <c r="BH40" s="66">
        <f t="shared" ref="BH40:BH52" si="314">BG40*BE40</f>
        <v>0</v>
      </c>
      <c r="BI40" s="67">
        <f t="shared" ref="BI40:BI52" si="315">BG40*BF40</f>
        <v>0</v>
      </c>
      <c r="BJ40" s="88"/>
      <c r="BK40" s="89"/>
      <c r="BL40" s="65"/>
      <c r="BM40" s="66">
        <f t="shared" ref="BM40:BM52" si="316">BL40*BJ40</f>
        <v>0</v>
      </c>
      <c r="BN40" s="67">
        <f t="shared" ref="BN40:BN52" si="317">BL40*BK40</f>
        <v>0</v>
      </c>
      <c r="BO40" s="88"/>
      <c r="BP40" s="89"/>
      <c r="BQ40" s="65"/>
      <c r="BR40" s="66">
        <f t="shared" ref="BR40:BR52" si="318">BQ40*BO40</f>
        <v>0</v>
      </c>
      <c r="BS40" s="67">
        <f t="shared" ref="BS40:BS52" si="319">BQ40*BP40</f>
        <v>0</v>
      </c>
      <c r="BT40" s="88"/>
      <c r="BU40" s="89"/>
      <c r="BV40" s="65"/>
      <c r="BW40" s="66">
        <f t="shared" ref="BW40:BW52" si="320">BV40*BT40</f>
        <v>0</v>
      </c>
      <c r="BX40" s="67">
        <f t="shared" ref="BX40:BX52" si="321">BV40*BU40</f>
        <v>0</v>
      </c>
      <c r="BY40" s="88"/>
      <c r="BZ40" s="89"/>
      <c r="CA40" s="65"/>
      <c r="CB40" s="66">
        <f t="shared" ref="CB40:CB52" si="322">CA40*BY40</f>
        <v>0</v>
      </c>
      <c r="CC40" s="67">
        <f t="shared" ref="CC40:CC52" si="323">CA40*BZ40</f>
        <v>0</v>
      </c>
      <c r="CD40" s="88"/>
      <c r="CE40" s="89"/>
      <c r="CF40" s="65"/>
      <c r="CG40" s="66">
        <f t="shared" ref="CG40:CG52" si="324">CF40*CD40</f>
        <v>0</v>
      </c>
      <c r="CH40" s="67">
        <f t="shared" ref="CH40:CH52" si="325">CF40*CE40</f>
        <v>0</v>
      </c>
      <c r="CI40" s="88"/>
      <c r="CJ40" s="89"/>
      <c r="CK40" s="65"/>
      <c r="CL40" s="66">
        <f t="shared" ref="CL40:CL52" si="326">CK40*CI40</f>
        <v>0</v>
      </c>
      <c r="CM40" s="67">
        <f t="shared" ref="CM40:CM52" si="327">CK40*CJ40</f>
        <v>0</v>
      </c>
    </row>
    <row r="41" spans="1:91" s="100" customFormat="1" ht="15.5" customHeight="1">
      <c r="A41" s="59">
        <f>SUMIF($I$5:$HE$5,"QTY*Equipment",$I41:$HE41)</f>
        <v>0</v>
      </c>
      <c r="B41" s="60">
        <f t="shared" si="293"/>
        <v>0</v>
      </c>
      <c r="C41" s="103"/>
      <c r="D41" s="104" t="s">
        <v>247</v>
      </c>
      <c r="E41" s="226" t="s">
        <v>248</v>
      </c>
      <c r="F41" s="232"/>
      <c r="G41" s="88"/>
      <c r="H41" s="89"/>
      <c r="I41" s="65"/>
      <c r="J41" s="66">
        <f t="shared" si="294"/>
        <v>0</v>
      </c>
      <c r="K41" s="67">
        <f t="shared" si="295"/>
        <v>0</v>
      </c>
      <c r="L41" s="88"/>
      <c r="M41" s="89"/>
      <c r="N41" s="65"/>
      <c r="O41" s="66">
        <f t="shared" si="296"/>
        <v>0</v>
      </c>
      <c r="P41" s="67">
        <f t="shared" si="297"/>
        <v>0</v>
      </c>
      <c r="Q41" s="88"/>
      <c r="R41" s="89"/>
      <c r="S41" s="65"/>
      <c r="T41" s="66">
        <f t="shared" si="298"/>
        <v>0</v>
      </c>
      <c r="U41" s="67">
        <f t="shared" si="299"/>
        <v>0</v>
      </c>
      <c r="V41" s="88"/>
      <c r="W41" s="89"/>
      <c r="X41" s="65"/>
      <c r="Y41" s="66">
        <f t="shared" si="300"/>
        <v>0</v>
      </c>
      <c r="Z41" s="67">
        <f t="shared" si="301"/>
        <v>0</v>
      </c>
      <c r="AA41" s="88"/>
      <c r="AB41" s="89"/>
      <c r="AC41" s="65"/>
      <c r="AD41" s="66">
        <f t="shared" si="302"/>
        <v>0</v>
      </c>
      <c r="AE41" s="67">
        <f t="shared" si="303"/>
        <v>0</v>
      </c>
      <c r="AF41" s="88"/>
      <c r="AG41" s="89"/>
      <c r="AH41" s="65"/>
      <c r="AI41" s="66">
        <f t="shared" si="304"/>
        <v>0</v>
      </c>
      <c r="AJ41" s="67">
        <f t="shared" si="305"/>
        <v>0</v>
      </c>
      <c r="AK41" s="88"/>
      <c r="AL41" s="89"/>
      <c r="AM41" s="65"/>
      <c r="AN41" s="66">
        <f t="shared" si="306"/>
        <v>0</v>
      </c>
      <c r="AO41" s="67">
        <f t="shared" si="307"/>
        <v>0</v>
      </c>
      <c r="AP41" s="88"/>
      <c r="AQ41" s="89"/>
      <c r="AR41" s="65"/>
      <c r="AS41" s="66">
        <f t="shared" si="308"/>
        <v>0</v>
      </c>
      <c r="AT41" s="67">
        <f t="shared" si="309"/>
        <v>0</v>
      </c>
      <c r="AU41" s="88"/>
      <c r="AV41" s="89"/>
      <c r="AW41" s="65"/>
      <c r="AX41" s="66">
        <f t="shared" si="310"/>
        <v>0</v>
      </c>
      <c r="AY41" s="67">
        <f t="shared" si="311"/>
        <v>0</v>
      </c>
      <c r="AZ41" s="88"/>
      <c r="BA41" s="89"/>
      <c r="BB41" s="65"/>
      <c r="BC41" s="66">
        <f t="shared" si="312"/>
        <v>0</v>
      </c>
      <c r="BD41" s="67">
        <f t="shared" si="313"/>
        <v>0</v>
      </c>
      <c r="BE41" s="88"/>
      <c r="BF41" s="89"/>
      <c r="BG41" s="65"/>
      <c r="BH41" s="66">
        <f t="shared" si="314"/>
        <v>0</v>
      </c>
      <c r="BI41" s="67">
        <f t="shared" si="315"/>
        <v>0</v>
      </c>
      <c r="BJ41" s="88"/>
      <c r="BK41" s="89"/>
      <c r="BL41" s="65"/>
      <c r="BM41" s="66">
        <f t="shared" si="316"/>
        <v>0</v>
      </c>
      <c r="BN41" s="67">
        <f t="shared" si="317"/>
        <v>0</v>
      </c>
      <c r="BO41" s="88"/>
      <c r="BP41" s="89"/>
      <c r="BQ41" s="65"/>
      <c r="BR41" s="66">
        <f t="shared" si="318"/>
        <v>0</v>
      </c>
      <c r="BS41" s="67">
        <f t="shared" si="319"/>
        <v>0</v>
      </c>
      <c r="BT41" s="88"/>
      <c r="BU41" s="89"/>
      <c r="BV41" s="65"/>
      <c r="BW41" s="66">
        <f t="shared" si="320"/>
        <v>0</v>
      </c>
      <c r="BX41" s="67">
        <f t="shared" si="321"/>
        <v>0</v>
      </c>
      <c r="BY41" s="88"/>
      <c r="BZ41" s="89"/>
      <c r="CA41" s="65"/>
      <c r="CB41" s="66">
        <f t="shared" si="322"/>
        <v>0</v>
      </c>
      <c r="CC41" s="67">
        <f t="shared" si="323"/>
        <v>0</v>
      </c>
      <c r="CD41" s="88"/>
      <c r="CE41" s="89"/>
      <c r="CF41" s="65"/>
      <c r="CG41" s="66">
        <f t="shared" si="324"/>
        <v>0</v>
      </c>
      <c r="CH41" s="67">
        <f t="shared" si="325"/>
        <v>0</v>
      </c>
      <c r="CI41" s="88"/>
      <c r="CJ41" s="89"/>
      <c r="CK41" s="65"/>
      <c r="CL41" s="66">
        <f t="shared" si="326"/>
        <v>0</v>
      </c>
      <c r="CM41" s="67">
        <f t="shared" si="327"/>
        <v>0</v>
      </c>
    </row>
    <row r="42" spans="1:91" s="100" customFormat="1" ht="15.5" customHeight="1">
      <c r="A42" s="59">
        <f>SUMIF($I$5:$HE$5,"QTY*Equipment",$I42:$HE42)</f>
        <v>0</v>
      </c>
      <c r="B42" s="60">
        <f t="shared" si="293"/>
        <v>0</v>
      </c>
      <c r="C42" s="103"/>
      <c r="D42" s="104" t="s">
        <v>249</v>
      </c>
      <c r="E42" s="226" t="s">
        <v>250</v>
      </c>
      <c r="F42" s="232"/>
      <c r="G42" s="88"/>
      <c r="H42" s="89"/>
      <c r="I42" s="65"/>
      <c r="J42" s="66">
        <f t="shared" si="294"/>
        <v>0</v>
      </c>
      <c r="K42" s="67">
        <f t="shared" si="295"/>
        <v>0</v>
      </c>
      <c r="L42" s="88"/>
      <c r="M42" s="89"/>
      <c r="N42" s="65"/>
      <c r="O42" s="66">
        <f t="shared" si="296"/>
        <v>0</v>
      </c>
      <c r="P42" s="67">
        <f t="shared" si="297"/>
        <v>0</v>
      </c>
      <c r="Q42" s="88"/>
      <c r="R42" s="89"/>
      <c r="S42" s="65"/>
      <c r="T42" s="66">
        <f t="shared" si="298"/>
        <v>0</v>
      </c>
      <c r="U42" s="67">
        <f t="shared" si="299"/>
        <v>0</v>
      </c>
      <c r="V42" s="88"/>
      <c r="W42" s="89"/>
      <c r="X42" s="65"/>
      <c r="Y42" s="66">
        <f t="shared" si="300"/>
        <v>0</v>
      </c>
      <c r="Z42" s="67">
        <f t="shared" si="301"/>
        <v>0</v>
      </c>
      <c r="AA42" s="88"/>
      <c r="AB42" s="89"/>
      <c r="AC42" s="65"/>
      <c r="AD42" s="66">
        <f t="shared" si="302"/>
        <v>0</v>
      </c>
      <c r="AE42" s="67">
        <f t="shared" si="303"/>
        <v>0</v>
      </c>
      <c r="AF42" s="88"/>
      <c r="AG42" s="89"/>
      <c r="AH42" s="65"/>
      <c r="AI42" s="66">
        <f t="shared" si="304"/>
        <v>0</v>
      </c>
      <c r="AJ42" s="67">
        <f t="shared" si="305"/>
        <v>0</v>
      </c>
      <c r="AK42" s="88"/>
      <c r="AL42" s="89"/>
      <c r="AM42" s="65"/>
      <c r="AN42" s="66">
        <f t="shared" si="306"/>
        <v>0</v>
      </c>
      <c r="AO42" s="67">
        <f t="shared" si="307"/>
        <v>0</v>
      </c>
      <c r="AP42" s="88"/>
      <c r="AQ42" s="89"/>
      <c r="AR42" s="65"/>
      <c r="AS42" s="66">
        <f t="shared" si="308"/>
        <v>0</v>
      </c>
      <c r="AT42" s="67">
        <f t="shared" si="309"/>
        <v>0</v>
      </c>
      <c r="AU42" s="88"/>
      <c r="AV42" s="89"/>
      <c r="AW42" s="65"/>
      <c r="AX42" s="66">
        <f t="shared" si="310"/>
        <v>0</v>
      </c>
      <c r="AY42" s="67">
        <f t="shared" si="311"/>
        <v>0</v>
      </c>
      <c r="AZ42" s="88"/>
      <c r="BA42" s="89"/>
      <c r="BB42" s="65"/>
      <c r="BC42" s="66">
        <f t="shared" si="312"/>
        <v>0</v>
      </c>
      <c r="BD42" s="67">
        <f t="shared" si="313"/>
        <v>0</v>
      </c>
      <c r="BE42" s="88"/>
      <c r="BF42" s="89"/>
      <c r="BG42" s="65"/>
      <c r="BH42" s="66">
        <f t="shared" si="314"/>
        <v>0</v>
      </c>
      <c r="BI42" s="67">
        <f t="shared" si="315"/>
        <v>0</v>
      </c>
      <c r="BJ42" s="88"/>
      <c r="BK42" s="89"/>
      <c r="BL42" s="65"/>
      <c r="BM42" s="66">
        <f t="shared" si="316"/>
        <v>0</v>
      </c>
      <c r="BN42" s="67">
        <f t="shared" si="317"/>
        <v>0</v>
      </c>
      <c r="BO42" s="88"/>
      <c r="BP42" s="89"/>
      <c r="BQ42" s="65"/>
      <c r="BR42" s="66">
        <f t="shared" si="318"/>
        <v>0</v>
      </c>
      <c r="BS42" s="67">
        <f t="shared" si="319"/>
        <v>0</v>
      </c>
      <c r="BT42" s="88"/>
      <c r="BU42" s="89"/>
      <c r="BV42" s="65"/>
      <c r="BW42" s="66">
        <f t="shared" si="320"/>
        <v>0</v>
      </c>
      <c r="BX42" s="67">
        <f t="shared" si="321"/>
        <v>0</v>
      </c>
      <c r="BY42" s="88"/>
      <c r="BZ42" s="89"/>
      <c r="CA42" s="65"/>
      <c r="CB42" s="66">
        <f t="shared" si="322"/>
        <v>0</v>
      </c>
      <c r="CC42" s="67">
        <f t="shared" si="323"/>
        <v>0</v>
      </c>
      <c r="CD42" s="88"/>
      <c r="CE42" s="89"/>
      <c r="CF42" s="65"/>
      <c r="CG42" s="66">
        <f t="shared" si="324"/>
        <v>0</v>
      </c>
      <c r="CH42" s="67">
        <f t="shared" si="325"/>
        <v>0</v>
      </c>
      <c r="CI42" s="88"/>
      <c r="CJ42" s="89"/>
      <c r="CK42" s="65"/>
      <c r="CL42" s="66">
        <f t="shared" si="326"/>
        <v>0</v>
      </c>
      <c r="CM42" s="67">
        <f t="shared" si="327"/>
        <v>0</v>
      </c>
    </row>
    <row r="43" spans="1:91" s="100" customFormat="1" ht="15.5" customHeight="1">
      <c r="A43" s="59">
        <f>SUMIF($I$5:$HE$5,"QTY*Equipment",$I43:$HE43)</f>
        <v>0</v>
      </c>
      <c r="B43" s="60">
        <f t="shared" si="293"/>
        <v>0</v>
      </c>
      <c r="C43" s="103"/>
      <c r="D43" s="104" t="s">
        <v>251</v>
      </c>
      <c r="E43" s="226" t="s">
        <v>252</v>
      </c>
      <c r="F43" s="232"/>
      <c r="G43" s="88"/>
      <c r="H43" s="89"/>
      <c r="I43" s="65"/>
      <c r="J43" s="66">
        <f t="shared" si="294"/>
        <v>0</v>
      </c>
      <c r="K43" s="67">
        <f t="shared" si="295"/>
        <v>0</v>
      </c>
      <c r="L43" s="88"/>
      <c r="M43" s="89"/>
      <c r="N43" s="65"/>
      <c r="O43" s="66">
        <f t="shared" si="296"/>
        <v>0</v>
      </c>
      <c r="P43" s="67">
        <f t="shared" si="297"/>
        <v>0</v>
      </c>
      <c r="Q43" s="88"/>
      <c r="R43" s="89"/>
      <c r="S43" s="65"/>
      <c r="T43" s="66">
        <f t="shared" si="298"/>
        <v>0</v>
      </c>
      <c r="U43" s="67">
        <f t="shared" si="299"/>
        <v>0</v>
      </c>
      <c r="V43" s="88"/>
      <c r="W43" s="89"/>
      <c r="X43" s="65"/>
      <c r="Y43" s="66">
        <f t="shared" si="300"/>
        <v>0</v>
      </c>
      <c r="Z43" s="67">
        <f t="shared" si="301"/>
        <v>0</v>
      </c>
      <c r="AA43" s="88"/>
      <c r="AB43" s="89"/>
      <c r="AC43" s="65"/>
      <c r="AD43" s="66">
        <f t="shared" si="302"/>
        <v>0</v>
      </c>
      <c r="AE43" s="67">
        <f t="shared" si="303"/>
        <v>0</v>
      </c>
      <c r="AF43" s="88"/>
      <c r="AG43" s="89"/>
      <c r="AH43" s="65"/>
      <c r="AI43" s="66">
        <f t="shared" si="304"/>
        <v>0</v>
      </c>
      <c r="AJ43" s="67">
        <f t="shared" si="305"/>
        <v>0</v>
      </c>
      <c r="AK43" s="88"/>
      <c r="AL43" s="89"/>
      <c r="AM43" s="65"/>
      <c r="AN43" s="66">
        <f t="shared" si="306"/>
        <v>0</v>
      </c>
      <c r="AO43" s="67">
        <f t="shared" si="307"/>
        <v>0</v>
      </c>
      <c r="AP43" s="88"/>
      <c r="AQ43" s="89"/>
      <c r="AR43" s="65"/>
      <c r="AS43" s="66">
        <f t="shared" si="308"/>
        <v>0</v>
      </c>
      <c r="AT43" s="67">
        <f t="shared" si="309"/>
        <v>0</v>
      </c>
      <c r="AU43" s="88"/>
      <c r="AV43" s="89"/>
      <c r="AW43" s="65"/>
      <c r="AX43" s="66">
        <f t="shared" si="310"/>
        <v>0</v>
      </c>
      <c r="AY43" s="67">
        <f t="shared" si="311"/>
        <v>0</v>
      </c>
      <c r="AZ43" s="88"/>
      <c r="BA43" s="89"/>
      <c r="BB43" s="65"/>
      <c r="BC43" s="66">
        <f t="shared" si="312"/>
        <v>0</v>
      </c>
      <c r="BD43" s="67">
        <f t="shared" si="313"/>
        <v>0</v>
      </c>
      <c r="BE43" s="88"/>
      <c r="BF43" s="89"/>
      <c r="BG43" s="65"/>
      <c r="BH43" s="66">
        <f t="shared" si="314"/>
        <v>0</v>
      </c>
      <c r="BI43" s="67">
        <f t="shared" si="315"/>
        <v>0</v>
      </c>
      <c r="BJ43" s="88"/>
      <c r="BK43" s="89"/>
      <c r="BL43" s="65"/>
      <c r="BM43" s="66">
        <f t="shared" si="316"/>
        <v>0</v>
      </c>
      <c r="BN43" s="67">
        <f t="shared" si="317"/>
        <v>0</v>
      </c>
      <c r="BO43" s="88"/>
      <c r="BP43" s="89"/>
      <c r="BQ43" s="65"/>
      <c r="BR43" s="66">
        <f t="shared" si="318"/>
        <v>0</v>
      </c>
      <c r="BS43" s="67">
        <f t="shared" si="319"/>
        <v>0</v>
      </c>
      <c r="BT43" s="88"/>
      <c r="BU43" s="89"/>
      <c r="BV43" s="65"/>
      <c r="BW43" s="66">
        <f t="shared" si="320"/>
        <v>0</v>
      </c>
      <c r="BX43" s="67">
        <f t="shared" si="321"/>
        <v>0</v>
      </c>
      <c r="BY43" s="88"/>
      <c r="BZ43" s="89"/>
      <c r="CA43" s="65"/>
      <c r="CB43" s="66">
        <f t="shared" si="322"/>
        <v>0</v>
      </c>
      <c r="CC43" s="67">
        <f t="shared" si="323"/>
        <v>0</v>
      </c>
      <c r="CD43" s="88"/>
      <c r="CE43" s="89"/>
      <c r="CF43" s="65"/>
      <c r="CG43" s="66">
        <f t="shared" si="324"/>
        <v>0</v>
      </c>
      <c r="CH43" s="67">
        <f t="shared" si="325"/>
        <v>0</v>
      </c>
      <c r="CI43" s="88"/>
      <c r="CJ43" s="89"/>
      <c r="CK43" s="65"/>
      <c r="CL43" s="66">
        <f t="shared" si="326"/>
        <v>0</v>
      </c>
      <c r="CM43" s="67">
        <f t="shared" si="327"/>
        <v>0</v>
      </c>
    </row>
    <row r="44" spans="1:91" s="100" customFormat="1" ht="15.5" customHeight="1">
      <c r="A44" s="59">
        <f>SUMIF($I$5:$HE$5,"QTY*Equipment",$I44:$HE44)</f>
        <v>0</v>
      </c>
      <c r="B44" s="60">
        <f t="shared" si="293"/>
        <v>0</v>
      </c>
      <c r="C44" s="103"/>
      <c r="D44" s="104" t="s">
        <v>253</v>
      </c>
      <c r="E44" s="226" t="s">
        <v>254</v>
      </c>
      <c r="F44" s="232"/>
      <c r="G44" s="88"/>
      <c r="H44" s="89"/>
      <c r="I44" s="65"/>
      <c r="J44" s="66">
        <f t="shared" si="294"/>
        <v>0</v>
      </c>
      <c r="K44" s="67">
        <f t="shared" si="295"/>
        <v>0</v>
      </c>
      <c r="L44" s="88"/>
      <c r="M44" s="89"/>
      <c r="N44" s="65"/>
      <c r="O44" s="66">
        <f t="shared" si="296"/>
        <v>0</v>
      </c>
      <c r="P44" s="67">
        <f t="shared" si="297"/>
        <v>0</v>
      </c>
      <c r="Q44" s="88"/>
      <c r="R44" s="89"/>
      <c r="S44" s="65"/>
      <c r="T44" s="66">
        <f t="shared" si="298"/>
        <v>0</v>
      </c>
      <c r="U44" s="67">
        <f t="shared" si="299"/>
        <v>0</v>
      </c>
      <c r="V44" s="88"/>
      <c r="W44" s="89"/>
      <c r="X44" s="65"/>
      <c r="Y44" s="66">
        <f t="shared" si="300"/>
        <v>0</v>
      </c>
      <c r="Z44" s="67">
        <f t="shared" si="301"/>
        <v>0</v>
      </c>
      <c r="AA44" s="88"/>
      <c r="AB44" s="89"/>
      <c r="AC44" s="65"/>
      <c r="AD44" s="66">
        <f t="shared" si="302"/>
        <v>0</v>
      </c>
      <c r="AE44" s="67">
        <f t="shared" si="303"/>
        <v>0</v>
      </c>
      <c r="AF44" s="88"/>
      <c r="AG44" s="89"/>
      <c r="AH44" s="65"/>
      <c r="AI44" s="66">
        <f t="shared" si="304"/>
        <v>0</v>
      </c>
      <c r="AJ44" s="67">
        <f t="shared" si="305"/>
        <v>0</v>
      </c>
      <c r="AK44" s="88"/>
      <c r="AL44" s="89"/>
      <c r="AM44" s="65"/>
      <c r="AN44" s="66">
        <f t="shared" si="306"/>
        <v>0</v>
      </c>
      <c r="AO44" s="67">
        <f t="shared" si="307"/>
        <v>0</v>
      </c>
      <c r="AP44" s="88"/>
      <c r="AQ44" s="89"/>
      <c r="AR44" s="65"/>
      <c r="AS44" s="66">
        <f t="shared" si="308"/>
        <v>0</v>
      </c>
      <c r="AT44" s="67">
        <f t="shared" si="309"/>
        <v>0</v>
      </c>
      <c r="AU44" s="88"/>
      <c r="AV44" s="89"/>
      <c r="AW44" s="65"/>
      <c r="AX44" s="66">
        <f t="shared" si="310"/>
        <v>0</v>
      </c>
      <c r="AY44" s="67">
        <f t="shared" si="311"/>
        <v>0</v>
      </c>
      <c r="AZ44" s="88"/>
      <c r="BA44" s="89"/>
      <c r="BB44" s="65"/>
      <c r="BC44" s="66">
        <f t="shared" si="312"/>
        <v>0</v>
      </c>
      <c r="BD44" s="67">
        <f t="shared" si="313"/>
        <v>0</v>
      </c>
      <c r="BE44" s="88"/>
      <c r="BF44" s="89"/>
      <c r="BG44" s="65"/>
      <c r="BH44" s="66">
        <f t="shared" si="314"/>
        <v>0</v>
      </c>
      <c r="BI44" s="67">
        <f t="shared" si="315"/>
        <v>0</v>
      </c>
      <c r="BJ44" s="88"/>
      <c r="BK44" s="89"/>
      <c r="BL44" s="65"/>
      <c r="BM44" s="66">
        <f t="shared" si="316"/>
        <v>0</v>
      </c>
      <c r="BN44" s="67">
        <f t="shared" si="317"/>
        <v>0</v>
      </c>
      <c r="BO44" s="88"/>
      <c r="BP44" s="89"/>
      <c r="BQ44" s="65"/>
      <c r="BR44" s="66">
        <f t="shared" si="318"/>
        <v>0</v>
      </c>
      <c r="BS44" s="67">
        <f t="shared" si="319"/>
        <v>0</v>
      </c>
      <c r="BT44" s="88"/>
      <c r="BU44" s="89"/>
      <c r="BV44" s="65"/>
      <c r="BW44" s="66">
        <f t="shared" si="320"/>
        <v>0</v>
      </c>
      <c r="BX44" s="67">
        <f t="shared" si="321"/>
        <v>0</v>
      </c>
      <c r="BY44" s="88"/>
      <c r="BZ44" s="89"/>
      <c r="CA44" s="65"/>
      <c r="CB44" s="66">
        <f t="shared" si="322"/>
        <v>0</v>
      </c>
      <c r="CC44" s="67">
        <f t="shared" si="323"/>
        <v>0</v>
      </c>
      <c r="CD44" s="88"/>
      <c r="CE44" s="89"/>
      <c r="CF44" s="65"/>
      <c r="CG44" s="66">
        <f t="shared" si="324"/>
        <v>0</v>
      </c>
      <c r="CH44" s="67">
        <f t="shared" si="325"/>
        <v>0</v>
      </c>
      <c r="CI44" s="88"/>
      <c r="CJ44" s="89"/>
      <c r="CK44" s="65"/>
      <c r="CL44" s="66">
        <f t="shared" si="326"/>
        <v>0</v>
      </c>
      <c r="CM44" s="67">
        <f t="shared" si="327"/>
        <v>0</v>
      </c>
    </row>
    <row r="45" spans="1:91" s="100" customFormat="1" ht="15.5" customHeight="1">
      <c r="A45" s="59">
        <f>SUMIF($I$5:$HE$5,"QTY*Equipment",$I45:$HE45)</f>
        <v>0</v>
      </c>
      <c r="B45" s="60">
        <f t="shared" si="293"/>
        <v>0</v>
      </c>
      <c r="C45" s="103"/>
      <c r="D45" s="104" t="s">
        <v>255</v>
      </c>
      <c r="E45" s="226" t="s">
        <v>256</v>
      </c>
      <c r="F45" s="232"/>
      <c r="G45" s="88"/>
      <c r="H45" s="89"/>
      <c r="I45" s="65"/>
      <c r="J45" s="66">
        <f t="shared" si="294"/>
        <v>0</v>
      </c>
      <c r="K45" s="67">
        <f t="shared" si="295"/>
        <v>0</v>
      </c>
      <c r="L45" s="88"/>
      <c r="M45" s="89"/>
      <c r="N45" s="65"/>
      <c r="O45" s="66">
        <f t="shared" si="296"/>
        <v>0</v>
      </c>
      <c r="P45" s="67">
        <f t="shared" si="297"/>
        <v>0</v>
      </c>
      <c r="Q45" s="88"/>
      <c r="R45" s="89"/>
      <c r="S45" s="65"/>
      <c r="T45" s="66">
        <f t="shared" si="298"/>
        <v>0</v>
      </c>
      <c r="U45" s="67">
        <f t="shared" si="299"/>
        <v>0</v>
      </c>
      <c r="V45" s="88"/>
      <c r="W45" s="89"/>
      <c r="X45" s="65"/>
      <c r="Y45" s="66">
        <f t="shared" si="300"/>
        <v>0</v>
      </c>
      <c r="Z45" s="67">
        <f t="shared" si="301"/>
        <v>0</v>
      </c>
      <c r="AA45" s="88"/>
      <c r="AB45" s="89"/>
      <c r="AC45" s="65"/>
      <c r="AD45" s="66">
        <f t="shared" si="302"/>
        <v>0</v>
      </c>
      <c r="AE45" s="67">
        <f t="shared" si="303"/>
        <v>0</v>
      </c>
      <c r="AF45" s="88"/>
      <c r="AG45" s="89"/>
      <c r="AH45" s="65"/>
      <c r="AI45" s="66">
        <f t="shared" si="304"/>
        <v>0</v>
      </c>
      <c r="AJ45" s="67">
        <f t="shared" si="305"/>
        <v>0</v>
      </c>
      <c r="AK45" s="88"/>
      <c r="AL45" s="89"/>
      <c r="AM45" s="65"/>
      <c r="AN45" s="66">
        <f t="shared" si="306"/>
        <v>0</v>
      </c>
      <c r="AO45" s="67">
        <f t="shared" si="307"/>
        <v>0</v>
      </c>
      <c r="AP45" s="88"/>
      <c r="AQ45" s="89"/>
      <c r="AR45" s="65"/>
      <c r="AS45" s="66">
        <f t="shared" si="308"/>
        <v>0</v>
      </c>
      <c r="AT45" s="67">
        <f t="shared" si="309"/>
        <v>0</v>
      </c>
      <c r="AU45" s="88"/>
      <c r="AV45" s="89"/>
      <c r="AW45" s="65"/>
      <c r="AX45" s="66">
        <f t="shared" si="310"/>
        <v>0</v>
      </c>
      <c r="AY45" s="67">
        <f t="shared" si="311"/>
        <v>0</v>
      </c>
      <c r="AZ45" s="88"/>
      <c r="BA45" s="89"/>
      <c r="BB45" s="65"/>
      <c r="BC45" s="66">
        <f t="shared" si="312"/>
        <v>0</v>
      </c>
      <c r="BD45" s="67">
        <f t="shared" si="313"/>
        <v>0</v>
      </c>
      <c r="BE45" s="88"/>
      <c r="BF45" s="89"/>
      <c r="BG45" s="65"/>
      <c r="BH45" s="66">
        <f t="shared" si="314"/>
        <v>0</v>
      </c>
      <c r="BI45" s="67">
        <f t="shared" si="315"/>
        <v>0</v>
      </c>
      <c r="BJ45" s="88"/>
      <c r="BK45" s="89"/>
      <c r="BL45" s="65"/>
      <c r="BM45" s="66">
        <f t="shared" si="316"/>
        <v>0</v>
      </c>
      <c r="BN45" s="67">
        <f t="shared" si="317"/>
        <v>0</v>
      </c>
      <c r="BO45" s="88"/>
      <c r="BP45" s="89"/>
      <c r="BQ45" s="65"/>
      <c r="BR45" s="66">
        <f t="shared" si="318"/>
        <v>0</v>
      </c>
      <c r="BS45" s="67">
        <f t="shared" si="319"/>
        <v>0</v>
      </c>
      <c r="BT45" s="88"/>
      <c r="BU45" s="89"/>
      <c r="BV45" s="65"/>
      <c r="BW45" s="66">
        <f t="shared" si="320"/>
        <v>0</v>
      </c>
      <c r="BX45" s="67">
        <f t="shared" si="321"/>
        <v>0</v>
      </c>
      <c r="BY45" s="88"/>
      <c r="BZ45" s="89"/>
      <c r="CA45" s="65"/>
      <c r="CB45" s="66">
        <f t="shared" si="322"/>
        <v>0</v>
      </c>
      <c r="CC45" s="67">
        <f t="shared" si="323"/>
        <v>0</v>
      </c>
      <c r="CD45" s="88"/>
      <c r="CE45" s="89"/>
      <c r="CF45" s="65"/>
      <c r="CG45" s="66">
        <f t="shared" si="324"/>
        <v>0</v>
      </c>
      <c r="CH45" s="67">
        <f t="shared" si="325"/>
        <v>0</v>
      </c>
      <c r="CI45" s="88"/>
      <c r="CJ45" s="89"/>
      <c r="CK45" s="65"/>
      <c r="CL45" s="66">
        <f t="shared" si="326"/>
        <v>0</v>
      </c>
      <c r="CM45" s="67">
        <f t="shared" si="327"/>
        <v>0</v>
      </c>
    </row>
    <row r="46" spans="1:91" s="100" customFormat="1" ht="15.5" customHeight="1">
      <c r="A46" s="59">
        <f>SUMIF($I$5:$HE$5,"QTY*Equipment",$I46:$HE46)</f>
        <v>0</v>
      </c>
      <c r="B46" s="60">
        <f t="shared" si="293"/>
        <v>0</v>
      </c>
      <c r="C46" s="103"/>
      <c r="D46" s="104" t="s">
        <v>257</v>
      </c>
      <c r="E46" s="226" t="s">
        <v>258</v>
      </c>
      <c r="F46" s="232"/>
      <c r="G46" s="88"/>
      <c r="H46" s="89"/>
      <c r="I46" s="65"/>
      <c r="J46" s="66">
        <f t="shared" si="294"/>
        <v>0</v>
      </c>
      <c r="K46" s="67">
        <f t="shared" si="295"/>
        <v>0</v>
      </c>
      <c r="L46" s="88"/>
      <c r="M46" s="89"/>
      <c r="N46" s="65"/>
      <c r="O46" s="66">
        <f t="shared" si="296"/>
        <v>0</v>
      </c>
      <c r="P46" s="67">
        <f t="shared" si="297"/>
        <v>0</v>
      </c>
      <c r="Q46" s="88"/>
      <c r="R46" s="89"/>
      <c r="S46" s="65"/>
      <c r="T46" s="66">
        <f t="shared" si="298"/>
        <v>0</v>
      </c>
      <c r="U46" s="67">
        <f t="shared" si="299"/>
        <v>0</v>
      </c>
      <c r="V46" s="88"/>
      <c r="W46" s="89"/>
      <c r="X46" s="65"/>
      <c r="Y46" s="66">
        <f t="shared" si="300"/>
        <v>0</v>
      </c>
      <c r="Z46" s="67">
        <f t="shared" si="301"/>
        <v>0</v>
      </c>
      <c r="AA46" s="88"/>
      <c r="AB46" s="89"/>
      <c r="AC46" s="65"/>
      <c r="AD46" s="66">
        <f t="shared" si="302"/>
        <v>0</v>
      </c>
      <c r="AE46" s="67">
        <f t="shared" si="303"/>
        <v>0</v>
      </c>
      <c r="AF46" s="88"/>
      <c r="AG46" s="89"/>
      <c r="AH46" s="65"/>
      <c r="AI46" s="66">
        <f t="shared" si="304"/>
        <v>0</v>
      </c>
      <c r="AJ46" s="67">
        <f t="shared" si="305"/>
        <v>0</v>
      </c>
      <c r="AK46" s="88"/>
      <c r="AL46" s="89"/>
      <c r="AM46" s="65"/>
      <c r="AN46" s="66">
        <f t="shared" si="306"/>
        <v>0</v>
      </c>
      <c r="AO46" s="67">
        <f t="shared" si="307"/>
        <v>0</v>
      </c>
      <c r="AP46" s="88"/>
      <c r="AQ46" s="89"/>
      <c r="AR46" s="65"/>
      <c r="AS46" s="66">
        <f t="shared" si="308"/>
        <v>0</v>
      </c>
      <c r="AT46" s="67">
        <f t="shared" si="309"/>
        <v>0</v>
      </c>
      <c r="AU46" s="88"/>
      <c r="AV46" s="89"/>
      <c r="AW46" s="65"/>
      <c r="AX46" s="66">
        <f t="shared" si="310"/>
        <v>0</v>
      </c>
      <c r="AY46" s="67">
        <f t="shared" si="311"/>
        <v>0</v>
      </c>
      <c r="AZ46" s="88"/>
      <c r="BA46" s="89"/>
      <c r="BB46" s="65"/>
      <c r="BC46" s="66">
        <f t="shared" si="312"/>
        <v>0</v>
      </c>
      <c r="BD46" s="67">
        <f t="shared" si="313"/>
        <v>0</v>
      </c>
      <c r="BE46" s="88"/>
      <c r="BF46" s="89"/>
      <c r="BG46" s="65"/>
      <c r="BH46" s="66">
        <f t="shared" si="314"/>
        <v>0</v>
      </c>
      <c r="BI46" s="67">
        <f t="shared" si="315"/>
        <v>0</v>
      </c>
      <c r="BJ46" s="88"/>
      <c r="BK46" s="89"/>
      <c r="BL46" s="65"/>
      <c r="BM46" s="66">
        <f t="shared" si="316"/>
        <v>0</v>
      </c>
      <c r="BN46" s="67">
        <f t="shared" si="317"/>
        <v>0</v>
      </c>
      <c r="BO46" s="88"/>
      <c r="BP46" s="89"/>
      <c r="BQ46" s="65"/>
      <c r="BR46" s="66">
        <f t="shared" si="318"/>
        <v>0</v>
      </c>
      <c r="BS46" s="67">
        <f t="shared" si="319"/>
        <v>0</v>
      </c>
      <c r="BT46" s="88"/>
      <c r="BU46" s="89"/>
      <c r="BV46" s="65"/>
      <c r="BW46" s="66">
        <f t="shared" si="320"/>
        <v>0</v>
      </c>
      <c r="BX46" s="67">
        <f t="shared" si="321"/>
        <v>0</v>
      </c>
      <c r="BY46" s="88"/>
      <c r="BZ46" s="89"/>
      <c r="CA46" s="65"/>
      <c r="CB46" s="66">
        <f t="shared" si="322"/>
        <v>0</v>
      </c>
      <c r="CC46" s="67">
        <f t="shared" si="323"/>
        <v>0</v>
      </c>
      <c r="CD46" s="88"/>
      <c r="CE46" s="89"/>
      <c r="CF46" s="65"/>
      <c r="CG46" s="66">
        <f t="shared" si="324"/>
        <v>0</v>
      </c>
      <c r="CH46" s="67">
        <f t="shared" si="325"/>
        <v>0</v>
      </c>
      <c r="CI46" s="88"/>
      <c r="CJ46" s="89"/>
      <c r="CK46" s="65"/>
      <c r="CL46" s="66">
        <f t="shared" si="326"/>
        <v>0</v>
      </c>
      <c r="CM46" s="67">
        <f t="shared" si="327"/>
        <v>0</v>
      </c>
    </row>
    <row r="47" spans="1:91" s="100" customFormat="1" ht="15.5" customHeight="1">
      <c r="A47" s="59">
        <f>SUMIF($I$5:$HE$5,"QTY*Equipment",$I47:$HE47)</f>
        <v>0</v>
      </c>
      <c r="B47" s="60">
        <f t="shared" si="293"/>
        <v>0</v>
      </c>
      <c r="C47" s="103"/>
      <c r="D47" s="104" t="s">
        <v>259</v>
      </c>
      <c r="E47" s="226" t="s">
        <v>260</v>
      </c>
      <c r="F47" s="232"/>
      <c r="G47" s="88"/>
      <c r="H47" s="89"/>
      <c r="I47" s="65"/>
      <c r="J47" s="66">
        <f t="shared" si="294"/>
        <v>0</v>
      </c>
      <c r="K47" s="67">
        <f t="shared" si="295"/>
        <v>0</v>
      </c>
      <c r="L47" s="88"/>
      <c r="M47" s="89"/>
      <c r="N47" s="65"/>
      <c r="O47" s="66">
        <f t="shared" si="296"/>
        <v>0</v>
      </c>
      <c r="P47" s="67">
        <f t="shared" si="297"/>
        <v>0</v>
      </c>
      <c r="Q47" s="88"/>
      <c r="R47" s="89"/>
      <c r="S47" s="65"/>
      <c r="T47" s="66">
        <f t="shared" si="298"/>
        <v>0</v>
      </c>
      <c r="U47" s="67">
        <f t="shared" si="299"/>
        <v>0</v>
      </c>
      <c r="V47" s="88"/>
      <c r="W47" s="89"/>
      <c r="X47" s="65"/>
      <c r="Y47" s="66">
        <f t="shared" si="300"/>
        <v>0</v>
      </c>
      <c r="Z47" s="67">
        <f t="shared" si="301"/>
        <v>0</v>
      </c>
      <c r="AA47" s="88"/>
      <c r="AB47" s="89"/>
      <c r="AC47" s="65"/>
      <c r="AD47" s="66">
        <f t="shared" si="302"/>
        <v>0</v>
      </c>
      <c r="AE47" s="67">
        <f t="shared" si="303"/>
        <v>0</v>
      </c>
      <c r="AF47" s="88"/>
      <c r="AG47" s="89"/>
      <c r="AH47" s="65"/>
      <c r="AI47" s="66">
        <f t="shared" si="304"/>
        <v>0</v>
      </c>
      <c r="AJ47" s="67">
        <f t="shared" si="305"/>
        <v>0</v>
      </c>
      <c r="AK47" s="88"/>
      <c r="AL47" s="89"/>
      <c r="AM47" s="65"/>
      <c r="AN47" s="66">
        <f t="shared" si="306"/>
        <v>0</v>
      </c>
      <c r="AO47" s="67">
        <f t="shared" si="307"/>
        <v>0</v>
      </c>
      <c r="AP47" s="88"/>
      <c r="AQ47" s="89"/>
      <c r="AR47" s="65"/>
      <c r="AS47" s="66">
        <f t="shared" si="308"/>
        <v>0</v>
      </c>
      <c r="AT47" s="67">
        <f t="shared" si="309"/>
        <v>0</v>
      </c>
      <c r="AU47" s="88"/>
      <c r="AV47" s="89"/>
      <c r="AW47" s="65"/>
      <c r="AX47" s="66">
        <f t="shared" si="310"/>
        <v>0</v>
      </c>
      <c r="AY47" s="67">
        <f t="shared" si="311"/>
        <v>0</v>
      </c>
      <c r="AZ47" s="88"/>
      <c r="BA47" s="89"/>
      <c r="BB47" s="65"/>
      <c r="BC47" s="66">
        <f t="shared" si="312"/>
        <v>0</v>
      </c>
      <c r="BD47" s="67">
        <f t="shared" si="313"/>
        <v>0</v>
      </c>
      <c r="BE47" s="88"/>
      <c r="BF47" s="89"/>
      <c r="BG47" s="65"/>
      <c r="BH47" s="66">
        <f t="shared" si="314"/>
        <v>0</v>
      </c>
      <c r="BI47" s="67">
        <f t="shared" si="315"/>
        <v>0</v>
      </c>
      <c r="BJ47" s="88"/>
      <c r="BK47" s="89"/>
      <c r="BL47" s="65"/>
      <c r="BM47" s="66">
        <f t="shared" si="316"/>
        <v>0</v>
      </c>
      <c r="BN47" s="67">
        <f t="shared" si="317"/>
        <v>0</v>
      </c>
      <c r="BO47" s="88"/>
      <c r="BP47" s="89"/>
      <c r="BQ47" s="65"/>
      <c r="BR47" s="66">
        <f t="shared" si="318"/>
        <v>0</v>
      </c>
      <c r="BS47" s="67">
        <f t="shared" si="319"/>
        <v>0</v>
      </c>
      <c r="BT47" s="88"/>
      <c r="BU47" s="89"/>
      <c r="BV47" s="65"/>
      <c r="BW47" s="66">
        <f t="shared" si="320"/>
        <v>0</v>
      </c>
      <c r="BX47" s="67">
        <f t="shared" si="321"/>
        <v>0</v>
      </c>
      <c r="BY47" s="88"/>
      <c r="BZ47" s="89"/>
      <c r="CA47" s="65"/>
      <c r="CB47" s="66">
        <f t="shared" si="322"/>
        <v>0</v>
      </c>
      <c r="CC47" s="67">
        <f t="shared" si="323"/>
        <v>0</v>
      </c>
      <c r="CD47" s="88"/>
      <c r="CE47" s="89"/>
      <c r="CF47" s="65"/>
      <c r="CG47" s="66">
        <f t="shared" si="324"/>
        <v>0</v>
      </c>
      <c r="CH47" s="67">
        <f t="shared" si="325"/>
        <v>0</v>
      </c>
      <c r="CI47" s="88"/>
      <c r="CJ47" s="89"/>
      <c r="CK47" s="65"/>
      <c r="CL47" s="66">
        <f t="shared" si="326"/>
        <v>0</v>
      </c>
      <c r="CM47" s="67">
        <f t="shared" si="327"/>
        <v>0</v>
      </c>
    </row>
    <row r="48" spans="1:91" s="100" customFormat="1" ht="15.5" customHeight="1">
      <c r="A48" s="59">
        <f>SUMIF($I$5:$HE$5,"QTY*Equipment",$I48:$HE48)</f>
        <v>0</v>
      </c>
      <c r="B48" s="60">
        <f t="shared" si="293"/>
        <v>0</v>
      </c>
      <c r="C48" s="103"/>
      <c r="D48" s="104" t="s">
        <v>261</v>
      </c>
      <c r="E48" s="226" t="s">
        <v>262</v>
      </c>
      <c r="F48" s="232"/>
      <c r="G48" s="88"/>
      <c r="H48" s="89"/>
      <c r="I48" s="65"/>
      <c r="J48" s="66">
        <f t="shared" si="294"/>
        <v>0</v>
      </c>
      <c r="K48" s="67">
        <f t="shared" si="295"/>
        <v>0</v>
      </c>
      <c r="L48" s="88"/>
      <c r="M48" s="89"/>
      <c r="N48" s="65"/>
      <c r="O48" s="66">
        <f t="shared" si="296"/>
        <v>0</v>
      </c>
      <c r="P48" s="67">
        <f t="shared" si="297"/>
        <v>0</v>
      </c>
      <c r="Q48" s="88"/>
      <c r="R48" s="89"/>
      <c r="S48" s="65"/>
      <c r="T48" s="66">
        <f t="shared" si="298"/>
        <v>0</v>
      </c>
      <c r="U48" s="67">
        <f t="shared" si="299"/>
        <v>0</v>
      </c>
      <c r="V48" s="88"/>
      <c r="W48" s="89"/>
      <c r="X48" s="65"/>
      <c r="Y48" s="66">
        <f t="shared" si="300"/>
        <v>0</v>
      </c>
      <c r="Z48" s="67">
        <f t="shared" si="301"/>
        <v>0</v>
      </c>
      <c r="AA48" s="88"/>
      <c r="AB48" s="89"/>
      <c r="AC48" s="65"/>
      <c r="AD48" s="66">
        <f t="shared" si="302"/>
        <v>0</v>
      </c>
      <c r="AE48" s="67">
        <f t="shared" si="303"/>
        <v>0</v>
      </c>
      <c r="AF48" s="88"/>
      <c r="AG48" s="89"/>
      <c r="AH48" s="65"/>
      <c r="AI48" s="66">
        <f t="shared" si="304"/>
        <v>0</v>
      </c>
      <c r="AJ48" s="67">
        <f t="shared" si="305"/>
        <v>0</v>
      </c>
      <c r="AK48" s="88"/>
      <c r="AL48" s="89"/>
      <c r="AM48" s="65"/>
      <c r="AN48" s="66">
        <f t="shared" si="306"/>
        <v>0</v>
      </c>
      <c r="AO48" s="67">
        <f t="shared" si="307"/>
        <v>0</v>
      </c>
      <c r="AP48" s="88"/>
      <c r="AQ48" s="89"/>
      <c r="AR48" s="65"/>
      <c r="AS48" s="66">
        <f t="shared" si="308"/>
        <v>0</v>
      </c>
      <c r="AT48" s="67">
        <f t="shared" si="309"/>
        <v>0</v>
      </c>
      <c r="AU48" s="88"/>
      <c r="AV48" s="89"/>
      <c r="AW48" s="65"/>
      <c r="AX48" s="66">
        <f t="shared" si="310"/>
        <v>0</v>
      </c>
      <c r="AY48" s="67">
        <f t="shared" si="311"/>
        <v>0</v>
      </c>
      <c r="AZ48" s="88"/>
      <c r="BA48" s="89"/>
      <c r="BB48" s="65"/>
      <c r="BC48" s="66">
        <f t="shared" si="312"/>
        <v>0</v>
      </c>
      <c r="BD48" s="67">
        <f t="shared" si="313"/>
        <v>0</v>
      </c>
      <c r="BE48" s="88"/>
      <c r="BF48" s="89"/>
      <c r="BG48" s="65"/>
      <c r="BH48" s="66">
        <f t="shared" si="314"/>
        <v>0</v>
      </c>
      <c r="BI48" s="67">
        <f t="shared" si="315"/>
        <v>0</v>
      </c>
      <c r="BJ48" s="88"/>
      <c r="BK48" s="89"/>
      <c r="BL48" s="65"/>
      <c r="BM48" s="66">
        <f t="shared" si="316"/>
        <v>0</v>
      </c>
      <c r="BN48" s="67">
        <f t="shared" si="317"/>
        <v>0</v>
      </c>
      <c r="BO48" s="88"/>
      <c r="BP48" s="89"/>
      <c r="BQ48" s="65"/>
      <c r="BR48" s="66">
        <f t="shared" si="318"/>
        <v>0</v>
      </c>
      <c r="BS48" s="67">
        <f t="shared" si="319"/>
        <v>0</v>
      </c>
      <c r="BT48" s="88"/>
      <c r="BU48" s="89"/>
      <c r="BV48" s="65"/>
      <c r="BW48" s="66">
        <f t="shared" si="320"/>
        <v>0</v>
      </c>
      <c r="BX48" s="67">
        <f t="shared" si="321"/>
        <v>0</v>
      </c>
      <c r="BY48" s="88"/>
      <c r="BZ48" s="89"/>
      <c r="CA48" s="65"/>
      <c r="CB48" s="66">
        <f t="shared" si="322"/>
        <v>0</v>
      </c>
      <c r="CC48" s="67">
        <f t="shared" si="323"/>
        <v>0</v>
      </c>
      <c r="CD48" s="88"/>
      <c r="CE48" s="89"/>
      <c r="CF48" s="65"/>
      <c r="CG48" s="66">
        <f t="shared" si="324"/>
        <v>0</v>
      </c>
      <c r="CH48" s="67">
        <f t="shared" si="325"/>
        <v>0</v>
      </c>
      <c r="CI48" s="88"/>
      <c r="CJ48" s="89"/>
      <c r="CK48" s="65"/>
      <c r="CL48" s="66">
        <f t="shared" si="326"/>
        <v>0</v>
      </c>
      <c r="CM48" s="67">
        <f t="shared" si="327"/>
        <v>0</v>
      </c>
    </row>
    <row r="49" spans="1:91" s="100" customFormat="1" ht="15.5" customHeight="1">
      <c r="A49" s="59">
        <f>SUMIF($I$5:$HE$5,"QTY*Equipment",$I49:$HE49)</f>
        <v>0</v>
      </c>
      <c r="B49" s="60">
        <f t="shared" si="293"/>
        <v>0</v>
      </c>
      <c r="C49" s="103"/>
      <c r="D49" s="104" t="s">
        <v>263</v>
      </c>
      <c r="E49" s="226" t="s">
        <v>264</v>
      </c>
      <c r="F49" s="232"/>
      <c r="G49" s="88"/>
      <c r="H49" s="89"/>
      <c r="I49" s="65"/>
      <c r="J49" s="66">
        <f t="shared" si="294"/>
        <v>0</v>
      </c>
      <c r="K49" s="67">
        <f t="shared" si="295"/>
        <v>0</v>
      </c>
      <c r="L49" s="88"/>
      <c r="M49" s="89"/>
      <c r="N49" s="65"/>
      <c r="O49" s="66">
        <f t="shared" si="296"/>
        <v>0</v>
      </c>
      <c r="P49" s="67">
        <f t="shared" si="297"/>
        <v>0</v>
      </c>
      <c r="Q49" s="88"/>
      <c r="R49" s="89"/>
      <c r="S49" s="65"/>
      <c r="T49" s="66">
        <f t="shared" ref="T49:T50" si="328">S49*Q49</f>
        <v>0</v>
      </c>
      <c r="U49" s="67">
        <f t="shared" ref="U49:U50" si="329">S49*R49</f>
        <v>0</v>
      </c>
      <c r="V49" s="88"/>
      <c r="W49" s="89"/>
      <c r="X49" s="65"/>
      <c r="Y49" s="66">
        <f t="shared" ref="Y49:Y50" si="330">X49*V49</f>
        <v>0</v>
      </c>
      <c r="Z49" s="67">
        <f t="shared" ref="Z49:Z50" si="331">X49*W49</f>
        <v>0</v>
      </c>
      <c r="AA49" s="88"/>
      <c r="AB49" s="89"/>
      <c r="AC49" s="65"/>
      <c r="AD49" s="66">
        <f t="shared" ref="AD49:AD50" si="332">AC49*AA49</f>
        <v>0</v>
      </c>
      <c r="AE49" s="67">
        <f t="shared" ref="AE49:AE50" si="333">AC49*AB49</f>
        <v>0</v>
      </c>
      <c r="AF49" s="88"/>
      <c r="AG49" s="89"/>
      <c r="AH49" s="65"/>
      <c r="AI49" s="66">
        <f t="shared" ref="AI49:AI50" si="334">AH49*AF49</f>
        <v>0</v>
      </c>
      <c r="AJ49" s="67">
        <f t="shared" ref="AJ49:AJ50" si="335">AH49*AG49</f>
        <v>0</v>
      </c>
      <c r="AK49" s="88"/>
      <c r="AL49" s="89"/>
      <c r="AM49" s="65"/>
      <c r="AN49" s="66">
        <f t="shared" ref="AN49:AN50" si="336">AM49*AK49</f>
        <v>0</v>
      </c>
      <c r="AO49" s="67">
        <f t="shared" ref="AO49:AO50" si="337">AM49*AL49</f>
        <v>0</v>
      </c>
      <c r="AP49" s="88"/>
      <c r="AQ49" s="89"/>
      <c r="AR49" s="65"/>
      <c r="AS49" s="66">
        <f t="shared" ref="AS49:AS50" si="338">AR49*AP49</f>
        <v>0</v>
      </c>
      <c r="AT49" s="67">
        <f t="shared" ref="AT49:AT50" si="339">AR49*AQ49</f>
        <v>0</v>
      </c>
      <c r="AU49" s="88"/>
      <c r="AV49" s="89"/>
      <c r="AW49" s="65"/>
      <c r="AX49" s="66">
        <f t="shared" ref="AX49:AX50" si="340">AW49*AU49</f>
        <v>0</v>
      </c>
      <c r="AY49" s="67">
        <f t="shared" ref="AY49:AY50" si="341">AW49*AV49</f>
        <v>0</v>
      </c>
      <c r="AZ49" s="88"/>
      <c r="BA49" s="89"/>
      <c r="BB49" s="65"/>
      <c r="BC49" s="66">
        <f t="shared" ref="BC49:BC50" si="342">BB49*AZ49</f>
        <v>0</v>
      </c>
      <c r="BD49" s="67">
        <f t="shared" ref="BD49:BD50" si="343">BB49*BA49</f>
        <v>0</v>
      </c>
      <c r="BE49" s="88"/>
      <c r="BF49" s="89"/>
      <c r="BG49" s="65"/>
      <c r="BH49" s="66">
        <f t="shared" ref="BH49:BH50" si="344">BG49*BE49</f>
        <v>0</v>
      </c>
      <c r="BI49" s="67">
        <f t="shared" ref="BI49:BI50" si="345">BG49*BF49</f>
        <v>0</v>
      </c>
      <c r="BJ49" s="88"/>
      <c r="BK49" s="89"/>
      <c r="BL49" s="65"/>
      <c r="BM49" s="66">
        <f t="shared" ref="BM49:BM50" si="346">BL49*BJ49</f>
        <v>0</v>
      </c>
      <c r="BN49" s="67">
        <f t="shared" ref="BN49:BN50" si="347">BL49*BK49</f>
        <v>0</v>
      </c>
      <c r="BO49" s="88"/>
      <c r="BP49" s="89"/>
      <c r="BQ49" s="65"/>
      <c r="BR49" s="66">
        <f t="shared" ref="BR49:BR50" si="348">BQ49*BO49</f>
        <v>0</v>
      </c>
      <c r="BS49" s="67">
        <f t="shared" ref="BS49:BS50" si="349">BQ49*BP49</f>
        <v>0</v>
      </c>
      <c r="BT49" s="88"/>
      <c r="BU49" s="89"/>
      <c r="BV49" s="65"/>
      <c r="BW49" s="66">
        <f t="shared" ref="BW49:BW50" si="350">BV49*BT49</f>
        <v>0</v>
      </c>
      <c r="BX49" s="67">
        <f t="shared" ref="BX49:BX50" si="351">BV49*BU49</f>
        <v>0</v>
      </c>
      <c r="BY49" s="88"/>
      <c r="BZ49" s="89"/>
      <c r="CA49" s="65"/>
      <c r="CB49" s="66">
        <f t="shared" ref="CB49:CB50" si="352">CA49*BY49</f>
        <v>0</v>
      </c>
      <c r="CC49" s="67">
        <f t="shared" ref="CC49:CC50" si="353">CA49*BZ49</f>
        <v>0</v>
      </c>
      <c r="CD49" s="88"/>
      <c r="CE49" s="89"/>
      <c r="CF49" s="65"/>
      <c r="CG49" s="66">
        <f t="shared" ref="CG49:CG50" si="354">CF49*CD49</f>
        <v>0</v>
      </c>
      <c r="CH49" s="67">
        <f t="shared" ref="CH49:CH50" si="355">CF49*CE49</f>
        <v>0</v>
      </c>
      <c r="CI49" s="88"/>
      <c r="CJ49" s="89"/>
      <c r="CK49" s="65"/>
      <c r="CL49" s="66">
        <f t="shared" ref="CL49:CL50" si="356">CK49*CI49</f>
        <v>0</v>
      </c>
      <c r="CM49" s="67">
        <f t="shared" ref="CM49:CM50" si="357">CK49*CJ49</f>
        <v>0</v>
      </c>
    </row>
    <row r="50" spans="1:91" s="100" customFormat="1" ht="15.5" customHeight="1">
      <c r="A50" s="59">
        <f>SUMIF($I$5:$HE$5,"QTY*Equipment",$I50:$HE50)</f>
        <v>0</v>
      </c>
      <c r="B50" s="60">
        <f t="shared" si="293"/>
        <v>0</v>
      </c>
      <c r="C50" s="103"/>
      <c r="D50" s="104" t="s">
        <v>265</v>
      </c>
      <c r="E50" s="227"/>
      <c r="F50" s="232"/>
      <c r="G50" s="88"/>
      <c r="H50" s="89"/>
      <c r="I50" s="65"/>
      <c r="J50" s="66">
        <f t="shared" si="294"/>
        <v>0</v>
      </c>
      <c r="K50" s="67">
        <f t="shared" si="295"/>
        <v>0</v>
      </c>
      <c r="L50" s="88"/>
      <c r="M50" s="89"/>
      <c r="N50" s="65"/>
      <c r="O50" s="66">
        <f t="shared" si="296"/>
        <v>0</v>
      </c>
      <c r="P50" s="67">
        <f t="shared" si="297"/>
        <v>0</v>
      </c>
      <c r="Q50" s="88"/>
      <c r="R50" s="89"/>
      <c r="S50" s="65"/>
      <c r="T50" s="66">
        <f t="shared" si="328"/>
        <v>0</v>
      </c>
      <c r="U50" s="67">
        <f t="shared" si="329"/>
        <v>0</v>
      </c>
      <c r="V50" s="88"/>
      <c r="W50" s="89"/>
      <c r="X50" s="65"/>
      <c r="Y50" s="66">
        <f t="shared" si="330"/>
        <v>0</v>
      </c>
      <c r="Z50" s="67">
        <f t="shared" si="331"/>
        <v>0</v>
      </c>
      <c r="AA50" s="88"/>
      <c r="AB50" s="89"/>
      <c r="AC50" s="65"/>
      <c r="AD50" s="66">
        <f t="shared" si="332"/>
        <v>0</v>
      </c>
      <c r="AE50" s="67">
        <f t="shared" si="333"/>
        <v>0</v>
      </c>
      <c r="AF50" s="88"/>
      <c r="AG50" s="89"/>
      <c r="AH50" s="65"/>
      <c r="AI50" s="66">
        <f t="shared" si="334"/>
        <v>0</v>
      </c>
      <c r="AJ50" s="67">
        <f t="shared" si="335"/>
        <v>0</v>
      </c>
      <c r="AK50" s="88"/>
      <c r="AL50" s="89"/>
      <c r="AM50" s="65"/>
      <c r="AN50" s="66">
        <f t="shared" si="336"/>
        <v>0</v>
      </c>
      <c r="AO50" s="67">
        <f t="shared" si="337"/>
        <v>0</v>
      </c>
      <c r="AP50" s="88"/>
      <c r="AQ50" s="89"/>
      <c r="AR50" s="65"/>
      <c r="AS50" s="66">
        <f t="shared" si="338"/>
        <v>0</v>
      </c>
      <c r="AT50" s="67">
        <f t="shared" si="339"/>
        <v>0</v>
      </c>
      <c r="AU50" s="88"/>
      <c r="AV50" s="89"/>
      <c r="AW50" s="65"/>
      <c r="AX50" s="66">
        <f t="shared" si="340"/>
        <v>0</v>
      </c>
      <c r="AY50" s="67">
        <f t="shared" si="341"/>
        <v>0</v>
      </c>
      <c r="AZ50" s="88"/>
      <c r="BA50" s="89"/>
      <c r="BB50" s="65"/>
      <c r="BC50" s="66">
        <f t="shared" si="342"/>
        <v>0</v>
      </c>
      <c r="BD50" s="67">
        <f t="shared" si="343"/>
        <v>0</v>
      </c>
      <c r="BE50" s="88"/>
      <c r="BF50" s="89"/>
      <c r="BG50" s="65"/>
      <c r="BH50" s="66">
        <f t="shared" si="344"/>
        <v>0</v>
      </c>
      <c r="BI50" s="67">
        <f t="shared" si="345"/>
        <v>0</v>
      </c>
      <c r="BJ50" s="88"/>
      <c r="BK50" s="89"/>
      <c r="BL50" s="65"/>
      <c r="BM50" s="66">
        <f t="shared" si="346"/>
        <v>0</v>
      </c>
      <c r="BN50" s="67">
        <f t="shared" si="347"/>
        <v>0</v>
      </c>
      <c r="BO50" s="88"/>
      <c r="BP50" s="89"/>
      <c r="BQ50" s="65"/>
      <c r="BR50" s="66">
        <f t="shared" si="348"/>
        <v>0</v>
      </c>
      <c r="BS50" s="67">
        <f t="shared" si="349"/>
        <v>0</v>
      </c>
      <c r="BT50" s="88"/>
      <c r="BU50" s="89"/>
      <c r="BV50" s="65"/>
      <c r="BW50" s="66">
        <f t="shared" si="350"/>
        <v>0</v>
      </c>
      <c r="BX50" s="67">
        <f t="shared" si="351"/>
        <v>0</v>
      </c>
      <c r="BY50" s="88"/>
      <c r="BZ50" s="89"/>
      <c r="CA50" s="65"/>
      <c r="CB50" s="66">
        <f t="shared" si="352"/>
        <v>0</v>
      </c>
      <c r="CC50" s="67">
        <f t="shared" si="353"/>
        <v>0</v>
      </c>
      <c r="CD50" s="88"/>
      <c r="CE50" s="89"/>
      <c r="CF50" s="65"/>
      <c r="CG50" s="66">
        <f t="shared" si="354"/>
        <v>0</v>
      </c>
      <c r="CH50" s="67">
        <f t="shared" si="355"/>
        <v>0</v>
      </c>
      <c r="CI50" s="88"/>
      <c r="CJ50" s="89"/>
      <c r="CK50" s="65"/>
      <c r="CL50" s="66">
        <f t="shared" si="356"/>
        <v>0</v>
      </c>
      <c r="CM50" s="67">
        <f t="shared" si="357"/>
        <v>0</v>
      </c>
    </row>
    <row r="51" spans="1:91" s="100" customFormat="1" ht="15.5" customHeight="1">
      <c r="A51" s="59">
        <f>SUMIF($I$5:$HE$5,"QTY*Equipment",$I51:$HE51)</f>
        <v>0</v>
      </c>
      <c r="B51" s="60">
        <f t="shared" si="293"/>
        <v>0</v>
      </c>
      <c r="C51" s="103"/>
      <c r="D51" s="104" t="s">
        <v>266</v>
      </c>
      <c r="E51" s="227"/>
      <c r="F51" s="232"/>
      <c r="G51" s="88"/>
      <c r="H51" s="89"/>
      <c r="I51" s="65"/>
      <c r="J51" s="66">
        <f t="shared" si="294"/>
        <v>0</v>
      </c>
      <c r="K51" s="67">
        <f t="shared" si="295"/>
        <v>0</v>
      </c>
      <c r="L51" s="88"/>
      <c r="M51" s="89"/>
      <c r="N51" s="65"/>
      <c r="O51" s="66">
        <f t="shared" si="296"/>
        <v>0</v>
      </c>
      <c r="P51" s="67">
        <f t="shared" si="297"/>
        <v>0</v>
      </c>
      <c r="Q51" s="88"/>
      <c r="R51" s="89"/>
      <c r="S51" s="65"/>
      <c r="T51" s="66">
        <f t="shared" si="298"/>
        <v>0</v>
      </c>
      <c r="U51" s="67">
        <f t="shared" si="299"/>
        <v>0</v>
      </c>
      <c r="V51" s="88"/>
      <c r="W51" s="89"/>
      <c r="X51" s="65"/>
      <c r="Y51" s="66">
        <f t="shared" si="300"/>
        <v>0</v>
      </c>
      <c r="Z51" s="67">
        <f t="shared" si="301"/>
        <v>0</v>
      </c>
      <c r="AA51" s="88"/>
      <c r="AB51" s="89"/>
      <c r="AC51" s="65"/>
      <c r="AD51" s="66">
        <f t="shared" si="302"/>
        <v>0</v>
      </c>
      <c r="AE51" s="67">
        <f t="shared" si="303"/>
        <v>0</v>
      </c>
      <c r="AF51" s="88"/>
      <c r="AG51" s="89"/>
      <c r="AH51" s="65"/>
      <c r="AI51" s="66">
        <f t="shared" si="304"/>
        <v>0</v>
      </c>
      <c r="AJ51" s="67">
        <f t="shared" si="305"/>
        <v>0</v>
      </c>
      <c r="AK51" s="88"/>
      <c r="AL51" s="89"/>
      <c r="AM51" s="65"/>
      <c r="AN51" s="66">
        <f t="shared" si="306"/>
        <v>0</v>
      </c>
      <c r="AO51" s="67">
        <f t="shared" si="307"/>
        <v>0</v>
      </c>
      <c r="AP51" s="88"/>
      <c r="AQ51" s="89"/>
      <c r="AR51" s="65"/>
      <c r="AS51" s="66">
        <f t="shared" si="308"/>
        <v>0</v>
      </c>
      <c r="AT51" s="67">
        <f t="shared" si="309"/>
        <v>0</v>
      </c>
      <c r="AU51" s="88"/>
      <c r="AV51" s="89"/>
      <c r="AW51" s="65"/>
      <c r="AX51" s="66">
        <f t="shared" si="310"/>
        <v>0</v>
      </c>
      <c r="AY51" s="67">
        <f t="shared" si="311"/>
        <v>0</v>
      </c>
      <c r="AZ51" s="88"/>
      <c r="BA51" s="89"/>
      <c r="BB51" s="65"/>
      <c r="BC51" s="66">
        <f t="shared" si="312"/>
        <v>0</v>
      </c>
      <c r="BD51" s="67">
        <f t="shared" si="313"/>
        <v>0</v>
      </c>
      <c r="BE51" s="88"/>
      <c r="BF51" s="89"/>
      <c r="BG51" s="65"/>
      <c r="BH51" s="66">
        <f t="shared" si="314"/>
        <v>0</v>
      </c>
      <c r="BI51" s="67">
        <f t="shared" si="315"/>
        <v>0</v>
      </c>
      <c r="BJ51" s="88"/>
      <c r="BK51" s="89"/>
      <c r="BL51" s="65"/>
      <c r="BM51" s="66">
        <f t="shared" si="316"/>
        <v>0</v>
      </c>
      <c r="BN51" s="67">
        <f t="shared" si="317"/>
        <v>0</v>
      </c>
      <c r="BO51" s="88"/>
      <c r="BP51" s="89"/>
      <c r="BQ51" s="65"/>
      <c r="BR51" s="66">
        <f t="shared" si="318"/>
        <v>0</v>
      </c>
      <c r="BS51" s="67">
        <f t="shared" si="319"/>
        <v>0</v>
      </c>
      <c r="BT51" s="88"/>
      <c r="BU51" s="89"/>
      <c r="BV51" s="65"/>
      <c r="BW51" s="66">
        <f t="shared" si="320"/>
        <v>0</v>
      </c>
      <c r="BX51" s="67">
        <f t="shared" si="321"/>
        <v>0</v>
      </c>
      <c r="BY51" s="88"/>
      <c r="BZ51" s="89"/>
      <c r="CA51" s="65"/>
      <c r="CB51" s="66">
        <f t="shared" si="322"/>
        <v>0</v>
      </c>
      <c r="CC51" s="67">
        <f t="shared" si="323"/>
        <v>0</v>
      </c>
      <c r="CD51" s="88"/>
      <c r="CE51" s="89"/>
      <c r="CF51" s="65"/>
      <c r="CG51" s="66">
        <f t="shared" si="324"/>
        <v>0</v>
      </c>
      <c r="CH51" s="67">
        <f t="shared" si="325"/>
        <v>0</v>
      </c>
      <c r="CI51" s="88"/>
      <c r="CJ51" s="89"/>
      <c r="CK51" s="65"/>
      <c r="CL51" s="66">
        <f t="shared" si="326"/>
        <v>0</v>
      </c>
      <c r="CM51" s="67">
        <f t="shared" si="327"/>
        <v>0</v>
      </c>
    </row>
    <row r="52" spans="1:91" s="100" customFormat="1" ht="15.5" customHeight="1">
      <c r="A52" s="59">
        <f>SUMIF($I$5:$HE$5,"QTY*Equipment",$I52:$HE52)</f>
        <v>0</v>
      </c>
      <c r="B52" s="60">
        <f t="shared" si="293"/>
        <v>0</v>
      </c>
      <c r="C52" s="103"/>
      <c r="D52" s="104" t="s">
        <v>267</v>
      </c>
      <c r="E52" s="227"/>
      <c r="F52" s="232"/>
      <c r="G52" s="88"/>
      <c r="H52" s="89"/>
      <c r="I52" s="65"/>
      <c r="J52" s="66">
        <f t="shared" si="294"/>
        <v>0</v>
      </c>
      <c r="K52" s="67">
        <f t="shared" si="295"/>
        <v>0</v>
      </c>
      <c r="L52" s="88"/>
      <c r="M52" s="89"/>
      <c r="N52" s="65"/>
      <c r="O52" s="66">
        <f t="shared" si="296"/>
        <v>0</v>
      </c>
      <c r="P52" s="67">
        <f t="shared" si="297"/>
        <v>0</v>
      </c>
      <c r="Q52" s="88"/>
      <c r="R52" s="89"/>
      <c r="S52" s="65"/>
      <c r="T52" s="66">
        <f t="shared" si="298"/>
        <v>0</v>
      </c>
      <c r="U52" s="67">
        <f t="shared" si="299"/>
        <v>0</v>
      </c>
      <c r="V52" s="88"/>
      <c r="W52" s="89"/>
      <c r="X52" s="65"/>
      <c r="Y52" s="66">
        <f t="shared" si="300"/>
        <v>0</v>
      </c>
      <c r="Z52" s="67">
        <f t="shared" si="301"/>
        <v>0</v>
      </c>
      <c r="AA52" s="88"/>
      <c r="AB52" s="89"/>
      <c r="AC52" s="65"/>
      <c r="AD52" s="66">
        <f t="shared" si="302"/>
        <v>0</v>
      </c>
      <c r="AE52" s="67">
        <f t="shared" si="303"/>
        <v>0</v>
      </c>
      <c r="AF52" s="88"/>
      <c r="AG52" s="89"/>
      <c r="AH52" s="65"/>
      <c r="AI52" s="66">
        <f t="shared" si="304"/>
        <v>0</v>
      </c>
      <c r="AJ52" s="67">
        <f t="shared" si="305"/>
        <v>0</v>
      </c>
      <c r="AK52" s="88"/>
      <c r="AL52" s="89"/>
      <c r="AM52" s="65"/>
      <c r="AN52" s="66">
        <f t="shared" si="306"/>
        <v>0</v>
      </c>
      <c r="AO52" s="67">
        <f t="shared" si="307"/>
        <v>0</v>
      </c>
      <c r="AP52" s="88"/>
      <c r="AQ52" s="89"/>
      <c r="AR52" s="65"/>
      <c r="AS52" s="66">
        <f t="shared" si="308"/>
        <v>0</v>
      </c>
      <c r="AT52" s="67">
        <f t="shared" si="309"/>
        <v>0</v>
      </c>
      <c r="AU52" s="88"/>
      <c r="AV52" s="89"/>
      <c r="AW52" s="65"/>
      <c r="AX52" s="66">
        <f t="shared" si="310"/>
        <v>0</v>
      </c>
      <c r="AY52" s="67">
        <f t="shared" si="311"/>
        <v>0</v>
      </c>
      <c r="AZ52" s="88"/>
      <c r="BA52" s="89"/>
      <c r="BB52" s="65"/>
      <c r="BC52" s="66">
        <f t="shared" si="312"/>
        <v>0</v>
      </c>
      <c r="BD52" s="67">
        <f t="shared" si="313"/>
        <v>0</v>
      </c>
      <c r="BE52" s="88"/>
      <c r="BF52" s="89"/>
      <c r="BG52" s="65"/>
      <c r="BH52" s="66">
        <f t="shared" si="314"/>
        <v>0</v>
      </c>
      <c r="BI52" s="67">
        <f t="shared" si="315"/>
        <v>0</v>
      </c>
      <c r="BJ52" s="88"/>
      <c r="BK52" s="89"/>
      <c r="BL52" s="65"/>
      <c r="BM52" s="66">
        <f t="shared" si="316"/>
        <v>0</v>
      </c>
      <c r="BN52" s="67">
        <f t="shared" si="317"/>
        <v>0</v>
      </c>
      <c r="BO52" s="88"/>
      <c r="BP52" s="89"/>
      <c r="BQ52" s="65"/>
      <c r="BR52" s="66">
        <f t="shared" si="318"/>
        <v>0</v>
      </c>
      <c r="BS52" s="67">
        <f t="shared" si="319"/>
        <v>0</v>
      </c>
      <c r="BT52" s="88"/>
      <c r="BU52" s="89"/>
      <c r="BV52" s="65"/>
      <c r="BW52" s="66">
        <f t="shared" si="320"/>
        <v>0</v>
      </c>
      <c r="BX52" s="67">
        <f t="shared" si="321"/>
        <v>0</v>
      </c>
      <c r="BY52" s="88"/>
      <c r="BZ52" s="89"/>
      <c r="CA52" s="65"/>
      <c r="CB52" s="66">
        <f t="shared" si="322"/>
        <v>0</v>
      </c>
      <c r="CC52" s="67">
        <f t="shared" si="323"/>
        <v>0</v>
      </c>
      <c r="CD52" s="88"/>
      <c r="CE52" s="89"/>
      <c r="CF52" s="65"/>
      <c r="CG52" s="66">
        <f t="shared" si="324"/>
        <v>0</v>
      </c>
      <c r="CH52" s="67">
        <f t="shared" si="325"/>
        <v>0</v>
      </c>
      <c r="CI52" s="88"/>
      <c r="CJ52" s="89"/>
      <c r="CK52" s="65"/>
      <c r="CL52" s="66">
        <f t="shared" si="326"/>
        <v>0</v>
      </c>
      <c r="CM52" s="67">
        <f t="shared" si="327"/>
        <v>0</v>
      </c>
    </row>
    <row r="53" spans="1:91" s="100" customFormat="1" ht="15.5" customHeight="1">
      <c r="A53" s="90"/>
      <c r="B53" s="91"/>
      <c r="C53" s="92"/>
      <c r="D53" s="93" t="s">
        <v>268</v>
      </c>
      <c r="E53" s="224" t="s">
        <v>269</v>
      </c>
      <c r="F53" s="233"/>
      <c r="G53" s="55"/>
      <c r="H53" s="56"/>
      <c r="I53" s="53"/>
      <c r="J53" s="70"/>
      <c r="K53" s="71"/>
      <c r="L53" s="55"/>
      <c r="M53" s="56"/>
      <c r="N53" s="53"/>
      <c r="O53" s="70"/>
      <c r="P53" s="71"/>
      <c r="Q53" s="55"/>
      <c r="R53" s="56"/>
      <c r="S53" s="53"/>
      <c r="T53" s="70"/>
      <c r="U53" s="71"/>
      <c r="V53" s="55"/>
      <c r="W53" s="56"/>
      <c r="X53" s="53"/>
      <c r="Y53" s="70"/>
      <c r="Z53" s="71"/>
      <c r="AA53" s="55"/>
      <c r="AB53" s="56"/>
      <c r="AC53" s="53"/>
      <c r="AD53" s="70"/>
      <c r="AE53" s="71"/>
      <c r="AF53" s="55"/>
      <c r="AG53" s="56"/>
      <c r="AH53" s="53"/>
      <c r="AI53" s="70"/>
      <c r="AJ53" s="71"/>
      <c r="AK53" s="55"/>
      <c r="AL53" s="56"/>
      <c r="AM53" s="53"/>
      <c r="AN53" s="70"/>
      <c r="AO53" s="71"/>
      <c r="AP53" s="55"/>
      <c r="AQ53" s="56"/>
      <c r="AR53" s="53"/>
      <c r="AS53" s="70"/>
      <c r="AT53" s="71"/>
      <c r="AU53" s="55"/>
      <c r="AV53" s="56"/>
      <c r="AW53" s="53"/>
      <c r="AX53" s="70"/>
      <c r="AY53" s="71"/>
      <c r="AZ53" s="55"/>
      <c r="BA53" s="56"/>
      <c r="BB53" s="53"/>
      <c r="BC53" s="70"/>
      <c r="BD53" s="71"/>
      <c r="BE53" s="55"/>
      <c r="BF53" s="56"/>
      <c r="BG53" s="53"/>
      <c r="BH53" s="70"/>
      <c r="BI53" s="71"/>
      <c r="BJ53" s="55"/>
      <c r="BK53" s="56"/>
      <c r="BL53" s="53"/>
      <c r="BM53" s="70"/>
      <c r="BN53" s="71"/>
      <c r="BO53" s="55"/>
      <c r="BP53" s="56"/>
      <c r="BQ53" s="53"/>
      <c r="BR53" s="70"/>
      <c r="BS53" s="71"/>
      <c r="BT53" s="55"/>
      <c r="BU53" s="56"/>
      <c r="BV53" s="53"/>
      <c r="BW53" s="70"/>
      <c r="BX53" s="71"/>
      <c r="BY53" s="55"/>
      <c r="BZ53" s="56"/>
      <c r="CA53" s="53"/>
      <c r="CB53" s="70"/>
      <c r="CC53" s="71"/>
      <c r="CD53" s="55"/>
      <c r="CE53" s="56"/>
      <c r="CF53" s="53"/>
      <c r="CG53" s="70"/>
      <c r="CH53" s="71"/>
      <c r="CI53" s="55"/>
      <c r="CJ53" s="56"/>
      <c r="CK53" s="53"/>
      <c r="CL53" s="70"/>
      <c r="CM53" s="71"/>
    </row>
    <row r="54" spans="1:91" s="100" customFormat="1" ht="15.5" customHeight="1">
      <c r="A54" s="59">
        <f>SUMIF($I$5:$HE$5,"QTY*Equipment",$I54:$HE54)</f>
        <v>0</v>
      </c>
      <c r="B54" s="60">
        <f t="shared" ref="B54:B61" si="358">SUMIF($T$5:$HE$5,"QTY*Install",$T54:$HE54)</f>
        <v>0</v>
      </c>
      <c r="C54" s="103"/>
      <c r="D54" s="104" t="s">
        <v>270</v>
      </c>
      <c r="E54" s="226" t="s">
        <v>271</v>
      </c>
      <c r="F54" s="232"/>
      <c r="G54" s="88"/>
      <c r="H54" s="89"/>
      <c r="I54" s="65"/>
      <c r="J54" s="66">
        <f t="shared" ref="J54:J61" si="359">I54*G54</f>
        <v>0</v>
      </c>
      <c r="K54" s="67">
        <f t="shared" ref="K54:K61" si="360">I54*H54</f>
        <v>0</v>
      </c>
      <c r="L54" s="88"/>
      <c r="M54" s="89"/>
      <c r="N54" s="65"/>
      <c r="O54" s="66">
        <f t="shared" ref="O54:O61" si="361">N54*L54</f>
        <v>0</v>
      </c>
      <c r="P54" s="67">
        <f t="shared" ref="P54:P61" si="362">N54*M54</f>
        <v>0</v>
      </c>
      <c r="Q54" s="88"/>
      <c r="R54" s="89"/>
      <c r="S54" s="65"/>
      <c r="T54" s="66">
        <f t="shared" ref="T54:T61" si="363">S54*Q54</f>
        <v>0</v>
      </c>
      <c r="U54" s="67">
        <f t="shared" ref="U54:U61" si="364">S54*R54</f>
        <v>0</v>
      </c>
      <c r="V54" s="88"/>
      <c r="W54" s="89"/>
      <c r="X54" s="65"/>
      <c r="Y54" s="66">
        <f t="shared" ref="Y54:Y61" si="365">X54*V54</f>
        <v>0</v>
      </c>
      <c r="Z54" s="67">
        <f t="shared" ref="Z54:Z61" si="366">X54*W54</f>
        <v>0</v>
      </c>
      <c r="AA54" s="88"/>
      <c r="AB54" s="89"/>
      <c r="AC54" s="65"/>
      <c r="AD54" s="66">
        <f t="shared" ref="AD54:AD61" si="367">AC54*AA54</f>
        <v>0</v>
      </c>
      <c r="AE54" s="67">
        <f t="shared" ref="AE54:AE61" si="368">AC54*AB54</f>
        <v>0</v>
      </c>
      <c r="AF54" s="88"/>
      <c r="AG54" s="89"/>
      <c r="AH54" s="65"/>
      <c r="AI54" s="66">
        <f t="shared" ref="AI54:AI61" si="369">AH54*AF54</f>
        <v>0</v>
      </c>
      <c r="AJ54" s="67">
        <f t="shared" ref="AJ54:AJ61" si="370">AH54*AG54</f>
        <v>0</v>
      </c>
      <c r="AK54" s="88"/>
      <c r="AL54" s="89"/>
      <c r="AM54" s="65"/>
      <c r="AN54" s="66">
        <f t="shared" ref="AN54:AN61" si="371">AM54*AK54</f>
        <v>0</v>
      </c>
      <c r="AO54" s="67">
        <f t="shared" ref="AO54:AO61" si="372">AM54*AL54</f>
        <v>0</v>
      </c>
      <c r="AP54" s="88"/>
      <c r="AQ54" s="89"/>
      <c r="AR54" s="65"/>
      <c r="AS54" s="66">
        <f t="shared" ref="AS54:AS61" si="373">AR54*AP54</f>
        <v>0</v>
      </c>
      <c r="AT54" s="67">
        <f t="shared" ref="AT54:AT61" si="374">AR54*AQ54</f>
        <v>0</v>
      </c>
      <c r="AU54" s="88"/>
      <c r="AV54" s="89"/>
      <c r="AW54" s="65"/>
      <c r="AX54" s="66">
        <f t="shared" ref="AX54:AX61" si="375">AW54*AU54</f>
        <v>0</v>
      </c>
      <c r="AY54" s="67">
        <f t="shared" ref="AY54:AY61" si="376">AW54*AV54</f>
        <v>0</v>
      </c>
      <c r="AZ54" s="88"/>
      <c r="BA54" s="89"/>
      <c r="BB54" s="65"/>
      <c r="BC54" s="66">
        <f t="shared" ref="BC54:BC61" si="377">BB54*AZ54</f>
        <v>0</v>
      </c>
      <c r="BD54" s="67">
        <f t="shared" ref="BD54:BD61" si="378">BB54*BA54</f>
        <v>0</v>
      </c>
      <c r="BE54" s="88"/>
      <c r="BF54" s="89"/>
      <c r="BG54" s="65"/>
      <c r="BH54" s="66">
        <f t="shared" ref="BH54:BH61" si="379">BG54*BE54</f>
        <v>0</v>
      </c>
      <c r="BI54" s="67">
        <f t="shared" ref="BI54:BI61" si="380">BG54*BF54</f>
        <v>0</v>
      </c>
      <c r="BJ54" s="88"/>
      <c r="BK54" s="89"/>
      <c r="BL54" s="65"/>
      <c r="BM54" s="66">
        <f t="shared" ref="BM54:BM61" si="381">BL54*BJ54</f>
        <v>0</v>
      </c>
      <c r="BN54" s="67">
        <f t="shared" ref="BN54:BN61" si="382">BL54*BK54</f>
        <v>0</v>
      </c>
      <c r="BO54" s="88"/>
      <c r="BP54" s="89"/>
      <c r="BQ54" s="65"/>
      <c r="BR54" s="66">
        <f t="shared" ref="BR54:BR61" si="383">BQ54*BO54</f>
        <v>0</v>
      </c>
      <c r="BS54" s="67">
        <f t="shared" ref="BS54:BS61" si="384">BQ54*BP54</f>
        <v>0</v>
      </c>
      <c r="BT54" s="88"/>
      <c r="BU54" s="89"/>
      <c r="BV54" s="65"/>
      <c r="BW54" s="66">
        <f t="shared" ref="BW54:BW61" si="385">BV54*BT54</f>
        <v>0</v>
      </c>
      <c r="BX54" s="67">
        <f t="shared" ref="BX54:BX61" si="386">BV54*BU54</f>
        <v>0</v>
      </c>
      <c r="BY54" s="88"/>
      <c r="BZ54" s="89"/>
      <c r="CA54" s="65"/>
      <c r="CB54" s="66">
        <f t="shared" ref="CB54:CB61" si="387">CA54*BY54</f>
        <v>0</v>
      </c>
      <c r="CC54" s="67">
        <f t="shared" ref="CC54:CC61" si="388">CA54*BZ54</f>
        <v>0</v>
      </c>
      <c r="CD54" s="88"/>
      <c r="CE54" s="89"/>
      <c r="CF54" s="65"/>
      <c r="CG54" s="66">
        <f t="shared" ref="CG54:CG61" si="389">CF54*CD54</f>
        <v>0</v>
      </c>
      <c r="CH54" s="67">
        <f t="shared" ref="CH54:CH61" si="390">CF54*CE54</f>
        <v>0</v>
      </c>
      <c r="CI54" s="88"/>
      <c r="CJ54" s="89"/>
      <c r="CK54" s="65"/>
      <c r="CL54" s="66">
        <f t="shared" ref="CL54:CL61" si="391">CK54*CI54</f>
        <v>0</v>
      </c>
      <c r="CM54" s="67">
        <f t="shared" ref="CM54:CM61" si="392">CK54*CJ54</f>
        <v>0</v>
      </c>
    </row>
    <row r="55" spans="1:91" s="100" customFormat="1" ht="15.5" customHeight="1">
      <c r="A55" s="59">
        <f>SUMIF($I$5:$HE$5,"QTY*Equipment",$I55:$HE55)</f>
        <v>0</v>
      </c>
      <c r="B55" s="60">
        <f t="shared" si="358"/>
        <v>0</v>
      </c>
      <c r="C55" s="103"/>
      <c r="D55" s="104" t="s">
        <v>272</v>
      </c>
      <c r="E55" s="226" t="s">
        <v>273</v>
      </c>
      <c r="F55" s="232"/>
      <c r="G55" s="88"/>
      <c r="H55" s="89"/>
      <c r="I55" s="65"/>
      <c r="J55" s="66">
        <f t="shared" si="359"/>
        <v>0</v>
      </c>
      <c r="K55" s="67">
        <f t="shared" si="360"/>
        <v>0</v>
      </c>
      <c r="L55" s="88"/>
      <c r="M55" s="89"/>
      <c r="N55" s="65"/>
      <c r="O55" s="66">
        <f t="shared" si="361"/>
        <v>0</v>
      </c>
      <c r="P55" s="67">
        <f t="shared" si="362"/>
        <v>0</v>
      </c>
      <c r="Q55" s="88"/>
      <c r="R55" s="89"/>
      <c r="S55" s="65"/>
      <c r="T55" s="66">
        <f t="shared" si="363"/>
        <v>0</v>
      </c>
      <c r="U55" s="67">
        <f t="shared" si="364"/>
        <v>0</v>
      </c>
      <c r="V55" s="88"/>
      <c r="W55" s="89"/>
      <c r="X55" s="65"/>
      <c r="Y55" s="66">
        <f t="shared" si="365"/>
        <v>0</v>
      </c>
      <c r="Z55" s="67">
        <f t="shared" si="366"/>
        <v>0</v>
      </c>
      <c r="AA55" s="88"/>
      <c r="AB55" s="89"/>
      <c r="AC55" s="65"/>
      <c r="AD55" s="66">
        <f t="shared" si="367"/>
        <v>0</v>
      </c>
      <c r="AE55" s="67">
        <f t="shared" si="368"/>
        <v>0</v>
      </c>
      <c r="AF55" s="88"/>
      <c r="AG55" s="89"/>
      <c r="AH55" s="65"/>
      <c r="AI55" s="66">
        <f t="shared" si="369"/>
        <v>0</v>
      </c>
      <c r="AJ55" s="67">
        <f t="shared" si="370"/>
        <v>0</v>
      </c>
      <c r="AK55" s="88"/>
      <c r="AL55" s="89"/>
      <c r="AM55" s="65"/>
      <c r="AN55" s="66">
        <f t="shared" si="371"/>
        <v>0</v>
      </c>
      <c r="AO55" s="67">
        <f t="shared" si="372"/>
        <v>0</v>
      </c>
      <c r="AP55" s="88"/>
      <c r="AQ55" s="89"/>
      <c r="AR55" s="65"/>
      <c r="AS55" s="66">
        <f t="shared" si="373"/>
        <v>0</v>
      </c>
      <c r="AT55" s="67">
        <f t="shared" si="374"/>
        <v>0</v>
      </c>
      <c r="AU55" s="88"/>
      <c r="AV55" s="89"/>
      <c r="AW55" s="65"/>
      <c r="AX55" s="66">
        <f t="shared" si="375"/>
        <v>0</v>
      </c>
      <c r="AY55" s="67">
        <f t="shared" si="376"/>
        <v>0</v>
      </c>
      <c r="AZ55" s="88"/>
      <c r="BA55" s="89"/>
      <c r="BB55" s="65"/>
      <c r="BC55" s="66">
        <f t="shared" si="377"/>
        <v>0</v>
      </c>
      <c r="BD55" s="67">
        <f t="shared" si="378"/>
        <v>0</v>
      </c>
      <c r="BE55" s="88"/>
      <c r="BF55" s="89"/>
      <c r="BG55" s="65"/>
      <c r="BH55" s="66">
        <f t="shared" si="379"/>
        <v>0</v>
      </c>
      <c r="BI55" s="67">
        <f t="shared" si="380"/>
        <v>0</v>
      </c>
      <c r="BJ55" s="88"/>
      <c r="BK55" s="89"/>
      <c r="BL55" s="65"/>
      <c r="BM55" s="66">
        <f t="shared" si="381"/>
        <v>0</v>
      </c>
      <c r="BN55" s="67">
        <f t="shared" si="382"/>
        <v>0</v>
      </c>
      <c r="BO55" s="88"/>
      <c r="BP55" s="89"/>
      <c r="BQ55" s="65"/>
      <c r="BR55" s="66">
        <f t="shared" si="383"/>
        <v>0</v>
      </c>
      <c r="BS55" s="67">
        <f t="shared" si="384"/>
        <v>0</v>
      </c>
      <c r="BT55" s="88"/>
      <c r="BU55" s="89"/>
      <c r="BV55" s="65"/>
      <c r="BW55" s="66">
        <f t="shared" si="385"/>
        <v>0</v>
      </c>
      <c r="BX55" s="67">
        <f t="shared" si="386"/>
        <v>0</v>
      </c>
      <c r="BY55" s="88"/>
      <c r="BZ55" s="89"/>
      <c r="CA55" s="65"/>
      <c r="CB55" s="66">
        <f t="shared" si="387"/>
        <v>0</v>
      </c>
      <c r="CC55" s="67">
        <f t="shared" si="388"/>
        <v>0</v>
      </c>
      <c r="CD55" s="88"/>
      <c r="CE55" s="89"/>
      <c r="CF55" s="65"/>
      <c r="CG55" s="66">
        <f t="shared" si="389"/>
        <v>0</v>
      </c>
      <c r="CH55" s="67">
        <f t="shared" si="390"/>
        <v>0</v>
      </c>
      <c r="CI55" s="88"/>
      <c r="CJ55" s="89"/>
      <c r="CK55" s="65"/>
      <c r="CL55" s="66">
        <f t="shared" si="391"/>
        <v>0</v>
      </c>
      <c r="CM55" s="67">
        <f t="shared" si="392"/>
        <v>0</v>
      </c>
    </row>
    <row r="56" spans="1:91" s="100" customFormat="1" ht="15.5" customHeight="1">
      <c r="A56" s="59">
        <f>SUMIF($I$5:$HE$5,"QTY*Equipment",$I56:$HE56)</f>
        <v>0</v>
      </c>
      <c r="B56" s="60">
        <f t="shared" si="358"/>
        <v>0</v>
      </c>
      <c r="C56" s="103"/>
      <c r="D56" s="104" t="s">
        <v>274</v>
      </c>
      <c r="E56" s="226" t="s">
        <v>275</v>
      </c>
      <c r="F56" s="232"/>
      <c r="G56" s="88"/>
      <c r="H56" s="89"/>
      <c r="I56" s="65"/>
      <c r="J56" s="66">
        <f t="shared" si="359"/>
        <v>0</v>
      </c>
      <c r="K56" s="67">
        <f t="shared" si="360"/>
        <v>0</v>
      </c>
      <c r="L56" s="88"/>
      <c r="M56" s="89"/>
      <c r="N56" s="65"/>
      <c r="O56" s="66">
        <f t="shared" si="361"/>
        <v>0</v>
      </c>
      <c r="P56" s="67">
        <f t="shared" si="362"/>
        <v>0</v>
      </c>
      <c r="Q56" s="88"/>
      <c r="R56" s="89"/>
      <c r="S56" s="65"/>
      <c r="T56" s="66">
        <f t="shared" si="363"/>
        <v>0</v>
      </c>
      <c r="U56" s="67">
        <f t="shared" si="364"/>
        <v>0</v>
      </c>
      <c r="V56" s="88"/>
      <c r="W56" s="89"/>
      <c r="X56" s="65"/>
      <c r="Y56" s="66">
        <f t="shared" si="365"/>
        <v>0</v>
      </c>
      <c r="Z56" s="67">
        <f t="shared" si="366"/>
        <v>0</v>
      </c>
      <c r="AA56" s="88"/>
      <c r="AB56" s="89"/>
      <c r="AC56" s="65"/>
      <c r="AD56" s="66">
        <f t="shared" si="367"/>
        <v>0</v>
      </c>
      <c r="AE56" s="67">
        <f t="shared" si="368"/>
        <v>0</v>
      </c>
      <c r="AF56" s="88"/>
      <c r="AG56" s="89"/>
      <c r="AH56" s="65"/>
      <c r="AI56" s="66">
        <f t="shared" si="369"/>
        <v>0</v>
      </c>
      <c r="AJ56" s="67">
        <f t="shared" si="370"/>
        <v>0</v>
      </c>
      <c r="AK56" s="88"/>
      <c r="AL56" s="89"/>
      <c r="AM56" s="65"/>
      <c r="AN56" s="66">
        <f t="shared" si="371"/>
        <v>0</v>
      </c>
      <c r="AO56" s="67">
        <f t="shared" si="372"/>
        <v>0</v>
      </c>
      <c r="AP56" s="88"/>
      <c r="AQ56" s="89"/>
      <c r="AR56" s="65"/>
      <c r="AS56" s="66">
        <f t="shared" si="373"/>
        <v>0</v>
      </c>
      <c r="AT56" s="67">
        <f t="shared" si="374"/>
        <v>0</v>
      </c>
      <c r="AU56" s="88"/>
      <c r="AV56" s="89"/>
      <c r="AW56" s="65"/>
      <c r="AX56" s="66">
        <f t="shared" si="375"/>
        <v>0</v>
      </c>
      <c r="AY56" s="67">
        <f t="shared" si="376"/>
        <v>0</v>
      </c>
      <c r="AZ56" s="88"/>
      <c r="BA56" s="89"/>
      <c r="BB56" s="65"/>
      <c r="BC56" s="66">
        <f t="shared" si="377"/>
        <v>0</v>
      </c>
      <c r="BD56" s="67">
        <f t="shared" si="378"/>
        <v>0</v>
      </c>
      <c r="BE56" s="88"/>
      <c r="BF56" s="89"/>
      <c r="BG56" s="65"/>
      <c r="BH56" s="66">
        <f t="shared" si="379"/>
        <v>0</v>
      </c>
      <c r="BI56" s="67">
        <f t="shared" si="380"/>
        <v>0</v>
      </c>
      <c r="BJ56" s="88"/>
      <c r="BK56" s="89"/>
      <c r="BL56" s="65"/>
      <c r="BM56" s="66">
        <f t="shared" si="381"/>
        <v>0</v>
      </c>
      <c r="BN56" s="67">
        <f t="shared" si="382"/>
        <v>0</v>
      </c>
      <c r="BO56" s="88"/>
      <c r="BP56" s="89"/>
      <c r="BQ56" s="65"/>
      <c r="BR56" s="66">
        <f t="shared" si="383"/>
        <v>0</v>
      </c>
      <c r="BS56" s="67">
        <f t="shared" si="384"/>
        <v>0</v>
      </c>
      <c r="BT56" s="88"/>
      <c r="BU56" s="89"/>
      <c r="BV56" s="65"/>
      <c r="BW56" s="66">
        <f t="shared" si="385"/>
        <v>0</v>
      </c>
      <c r="BX56" s="67">
        <f t="shared" si="386"/>
        <v>0</v>
      </c>
      <c r="BY56" s="88"/>
      <c r="BZ56" s="89"/>
      <c r="CA56" s="65"/>
      <c r="CB56" s="66">
        <f t="shared" si="387"/>
        <v>0</v>
      </c>
      <c r="CC56" s="67">
        <f t="shared" si="388"/>
        <v>0</v>
      </c>
      <c r="CD56" s="88"/>
      <c r="CE56" s="89"/>
      <c r="CF56" s="65"/>
      <c r="CG56" s="66">
        <f t="shared" si="389"/>
        <v>0</v>
      </c>
      <c r="CH56" s="67">
        <f t="shared" si="390"/>
        <v>0</v>
      </c>
      <c r="CI56" s="88"/>
      <c r="CJ56" s="89"/>
      <c r="CK56" s="65"/>
      <c r="CL56" s="66">
        <f t="shared" si="391"/>
        <v>0</v>
      </c>
      <c r="CM56" s="67">
        <f t="shared" si="392"/>
        <v>0</v>
      </c>
    </row>
    <row r="57" spans="1:91" s="100" customFormat="1" ht="15.5" customHeight="1">
      <c r="A57" s="59">
        <f>SUMIF($I$5:$HE$5,"QTY*Equipment",$I57:$HE57)</f>
        <v>0</v>
      </c>
      <c r="B57" s="60">
        <f t="shared" si="358"/>
        <v>0</v>
      </c>
      <c r="C57" s="103"/>
      <c r="D57" s="104" t="s">
        <v>276</v>
      </c>
      <c r="E57" s="226" t="s">
        <v>277</v>
      </c>
      <c r="F57" s="232"/>
      <c r="G57" s="88"/>
      <c r="H57" s="89"/>
      <c r="I57" s="65"/>
      <c r="J57" s="66">
        <f t="shared" si="359"/>
        <v>0</v>
      </c>
      <c r="K57" s="67">
        <f t="shared" si="360"/>
        <v>0</v>
      </c>
      <c r="L57" s="88"/>
      <c r="M57" s="89"/>
      <c r="N57" s="65"/>
      <c r="O57" s="66">
        <f t="shared" si="361"/>
        <v>0</v>
      </c>
      <c r="P57" s="67">
        <f t="shared" si="362"/>
        <v>0</v>
      </c>
      <c r="Q57" s="88"/>
      <c r="R57" s="89"/>
      <c r="S57" s="65"/>
      <c r="T57" s="66">
        <f t="shared" si="363"/>
        <v>0</v>
      </c>
      <c r="U57" s="67">
        <f t="shared" si="364"/>
        <v>0</v>
      </c>
      <c r="V57" s="88"/>
      <c r="W57" s="89"/>
      <c r="X57" s="65"/>
      <c r="Y57" s="66">
        <f t="shared" si="365"/>
        <v>0</v>
      </c>
      <c r="Z57" s="67">
        <f t="shared" si="366"/>
        <v>0</v>
      </c>
      <c r="AA57" s="88"/>
      <c r="AB57" s="89"/>
      <c r="AC57" s="65"/>
      <c r="AD57" s="66">
        <f t="shared" si="367"/>
        <v>0</v>
      </c>
      <c r="AE57" s="67">
        <f t="shared" si="368"/>
        <v>0</v>
      </c>
      <c r="AF57" s="88"/>
      <c r="AG57" s="89"/>
      <c r="AH57" s="65"/>
      <c r="AI57" s="66">
        <f t="shared" si="369"/>
        <v>0</v>
      </c>
      <c r="AJ57" s="67">
        <f t="shared" si="370"/>
        <v>0</v>
      </c>
      <c r="AK57" s="88"/>
      <c r="AL57" s="89"/>
      <c r="AM57" s="65"/>
      <c r="AN57" s="66">
        <f t="shared" si="371"/>
        <v>0</v>
      </c>
      <c r="AO57" s="67">
        <f t="shared" si="372"/>
        <v>0</v>
      </c>
      <c r="AP57" s="88"/>
      <c r="AQ57" s="89"/>
      <c r="AR57" s="65"/>
      <c r="AS57" s="66">
        <f t="shared" si="373"/>
        <v>0</v>
      </c>
      <c r="AT57" s="67">
        <f t="shared" si="374"/>
        <v>0</v>
      </c>
      <c r="AU57" s="88"/>
      <c r="AV57" s="89"/>
      <c r="AW57" s="65"/>
      <c r="AX57" s="66">
        <f t="shared" si="375"/>
        <v>0</v>
      </c>
      <c r="AY57" s="67">
        <f t="shared" si="376"/>
        <v>0</v>
      </c>
      <c r="AZ57" s="88"/>
      <c r="BA57" s="89"/>
      <c r="BB57" s="65"/>
      <c r="BC57" s="66">
        <f t="shared" si="377"/>
        <v>0</v>
      </c>
      <c r="BD57" s="67">
        <f t="shared" si="378"/>
        <v>0</v>
      </c>
      <c r="BE57" s="88"/>
      <c r="BF57" s="89"/>
      <c r="BG57" s="65"/>
      <c r="BH57" s="66">
        <f t="shared" si="379"/>
        <v>0</v>
      </c>
      <c r="BI57" s="67">
        <f t="shared" si="380"/>
        <v>0</v>
      </c>
      <c r="BJ57" s="88"/>
      <c r="BK57" s="89"/>
      <c r="BL57" s="65"/>
      <c r="BM57" s="66">
        <f t="shared" si="381"/>
        <v>0</v>
      </c>
      <c r="BN57" s="67">
        <f t="shared" si="382"/>
        <v>0</v>
      </c>
      <c r="BO57" s="88"/>
      <c r="BP57" s="89"/>
      <c r="BQ57" s="65"/>
      <c r="BR57" s="66">
        <f t="shared" si="383"/>
        <v>0</v>
      </c>
      <c r="BS57" s="67">
        <f t="shared" si="384"/>
        <v>0</v>
      </c>
      <c r="BT57" s="88"/>
      <c r="BU57" s="89"/>
      <c r="BV57" s="65"/>
      <c r="BW57" s="66">
        <f t="shared" si="385"/>
        <v>0</v>
      </c>
      <c r="BX57" s="67">
        <f t="shared" si="386"/>
        <v>0</v>
      </c>
      <c r="BY57" s="88"/>
      <c r="BZ57" s="89"/>
      <c r="CA57" s="65"/>
      <c r="CB57" s="66">
        <f t="shared" si="387"/>
        <v>0</v>
      </c>
      <c r="CC57" s="67">
        <f t="shared" si="388"/>
        <v>0</v>
      </c>
      <c r="CD57" s="88"/>
      <c r="CE57" s="89"/>
      <c r="CF57" s="65"/>
      <c r="CG57" s="66">
        <f t="shared" si="389"/>
        <v>0</v>
      </c>
      <c r="CH57" s="67">
        <f t="shared" si="390"/>
        <v>0</v>
      </c>
      <c r="CI57" s="88"/>
      <c r="CJ57" s="89"/>
      <c r="CK57" s="65"/>
      <c r="CL57" s="66">
        <f t="shared" si="391"/>
        <v>0</v>
      </c>
      <c r="CM57" s="67">
        <f t="shared" si="392"/>
        <v>0</v>
      </c>
    </row>
    <row r="58" spans="1:91" s="100" customFormat="1" ht="15.5" customHeight="1">
      <c r="A58" s="59">
        <f>SUMIF($I$5:$HE$5,"QTY*Equipment",$I58:$HE58)</f>
        <v>0</v>
      </c>
      <c r="B58" s="60">
        <f t="shared" si="358"/>
        <v>0</v>
      </c>
      <c r="C58" s="103"/>
      <c r="D58" s="104" t="s">
        <v>278</v>
      </c>
      <c r="E58" s="226" t="s">
        <v>279</v>
      </c>
      <c r="F58" s="232"/>
      <c r="G58" s="88"/>
      <c r="H58" s="89"/>
      <c r="I58" s="65"/>
      <c r="J58" s="66">
        <f t="shared" si="359"/>
        <v>0</v>
      </c>
      <c r="K58" s="67">
        <f t="shared" si="360"/>
        <v>0</v>
      </c>
      <c r="L58" s="88"/>
      <c r="M58" s="89"/>
      <c r="N58" s="65"/>
      <c r="O58" s="66">
        <f t="shared" si="361"/>
        <v>0</v>
      </c>
      <c r="P58" s="67">
        <f t="shared" si="362"/>
        <v>0</v>
      </c>
      <c r="Q58" s="88"/>
      <c r="R58" s="89"/>
      <c r="S58" s="65"/>
      <c r="T58" s="66">
        <f t="shared" si="363"/>
        <v>0</v>
      </c>
      <c r="U58" s="67">
        <f t="shared" si="364"/>
        <v>0</v>
      </c>
      <c r="V58" s="88"/>
      <c r="W58" s="89"/>
      <c r="X58" s="65"/>
      <c r="Y58" s="66">
        <f t="shared" si="365"/>
        <v>0</v>
      </c>
      <c r="Z58" s="67">
        <f t="shared" si="366"/>
        <v>0</v>
      </c>
      <c r="AA58" s="88"/>
      <c r="AB58" s="89"/>
      <c r="AC58" s="65"/>
      <c r="AD58" s="66">
        <f t="shared" si="367"/>
        <v>0</v>
      </c>
      <c r="AE58" s="67">
        <f t="shared" si="368"/>
        <v>0</v>
      </c>
      <c r="AF58" s="88"/>
      <c r="AG58" s="89"/>
      <c r="AH58" s="65"/>
      <c r="AI58" s="66">
        <f t="shared" si="369"/>
        <v>0</v>
      </c>
      <c r="AJ58" s="67">
        <f t="shared" si="370"/>
        <v>0</v>
      </c>
      <c r="AK58" s="88"/>
      <c r="AL58" s="89"/>
      <c r="AM58" s="65"/>
      <c r="AN58" s="66">
        <f t="shared" si="371"/>
        <v>0</v>
      </c>
      <c r="AO58" s="67">
        <f t="shared" si="372"/>
        <v>0</v>
      </c>
      <c r="AP58" s="88"/>
      <c r="AQ58" s="89"/>
      <c r="AR58" s="65"/>
      <c r="AS58" s="66">
        <f t="shared" si="373"/>
        <v>0</v>
      </c>
      <c r="AT58" s="67">
        <f t="shared" si="374"/>
        <v>0</v>
      </c>
      <c r="AU58" s="88"/>
      <c r="AV58" s="89"/>
      <c r="AW58" s="65"/>
      <c r="AX58" s="66">
        <f t="shared" si="375"/>
        <v>0</v>
      </c>
      <c r="AY58" s="67">
        <f t="shared" si="376"/>
        <v>0</v>
      </c>
      <c r="AZ58" s="88"/>
      <c r="BA58" s="89"/>
      <c r="BB58" s="65"/>
      <c r="BC58" s="66">
        <f t="shared" si="377"/>
        <v>0</v>
      </c>
      <c r="BD58" s="67">
        <f t="shared" si="378"/>
        <v>0</v>
      </c>
      <c r="BE58" s="88"/>
      <c r="BF58" s="89"/>
      <c r="BG58" s="65"/>
      <c r="BH58" s="66">
        <f t="shared" si="379"/>
        <v>0</v>
      </c>
      <c r="BI58" s="67">
        <f t="shared" si="380"/>
        <v>0</v>
      </c>
      <c r="BJ58" s="88"/>
      <c r="BK58" s="89"/>
      <c r="BL58" s="65"/>
      <c r="BM58" s="66">
        <f t="shared" si="381"/>
        <v>0</v>
      </c>
      <c r="BN58" s="67">
        <f t="shared" si="382"/>
        <v>0</v>
      </c>
      <c r="BO58" s="88"/>
      <c r="BP58" s="89"/>
      <c r="BQ58" s="65"/>
      <c r="BR58" s="66">
        <f t="shared" si="383"/>
        <v>0</v>
      </c>
      <c r="BS58" s="67">
        <f t="shared" si="384"/>
        <v>0</v>
      </c>
      <c r="BT58" s="88"/>
      <c r="BU58" s="89"/>
      <c r="BV58" s="65"/>
      <c r="BW58" s="66">
        <f t="shared" si="385"/>
        <v>0</v>
      </c>
      <c r="BX58" s="67">
        <f t="shared" si="386"/>
        <v>0</v>
      </c>
      <c r="BY58" s="88"/>
      <c r="BZ58" s="89"/>
      <c r="CA58" s="65"/>
      <c r="CB58" s="66">
        <f t="shared" si="387"/>
        <v>0</v>
      </c>
      <c r="CC58" s="67">
        <f t="shared" si="388"/>
        <v>0</v>
      </c>
      <c r="CD58" s="88"/>
      <c r="CE58" s="89"/>
      <c r="CF58" s="65"/>
      <c r="CG58" s="66">
        <f t="shared" si="389"/>
        <v>0</v>
      </c>
      <c r="CH58" s="67">
        <f t="shared" si="390"/>
        <v>0</v>
      </c>
      <c r="CI58" s="88"/>
      <c r="CJ58" s="89"/>
      <c r="CK58" s="65"/>
      <c r="CL58" s="66">
        <f t="shared" si="391"/>
        <v>0</v>
      </c>
      <c r="CM58" s="67">
        <f t="shared" si="392"/>
        <v>0</v>
      </c>
    </row>
    <row r="59" spans="1:91" s="100" customFormat="1" ht="15.5" customHeight="1">
      <c r="A59" s="59">
        <f>SUMIF($I$5:$HE$5,"QTY*Equipment",$I59:$HE59)</f>
        <v>0</v>
      </c>
      <c r="B59" s="60">
        <f t="shared" si="358"/>
        <v>0</v>
      </c>
      <c r="C59" s="103"/>
      <c r="D59" s="104" t="s">
        <v>280</v>
      </c>
      <c r="E59" s="227"/>
      <c r="F59" s="232"/>
      <c r="G59" s="88"/>
      <c r="H59" s="89"/>
      <c r="I59" s="65"/>
      <c r="J59" s="66">
        <f t="shared" si="359"/>
        <v>0</v>
      </c>
      <c r="K59" s="67">
        <f t="shared" si="360"/>
        <v>0</v>
      </c>
      <c r="L59" s="88"/>
      <c r="M59" s="89"/>
      <c r="N59" s="65"/>
      <c r="O59" s="66">
        <f t="shared" si="361"/>
        <v>0</v>
      </c>
      <c r="P59" s="67">
        <f t="shared" si="362"/>
        <v>0</v>
      </c>
      <c r="Q59" s="88"/>
      <c r="R59" s="89"/>
      <c r="S59" s="65"/>
      <c r="T59" s="66">
        <f t="shared" ref="T59" si="393">S59*Q59</f>
        <v>0</v>
      </c>
      <c r="U59" s="67">
        <f t="shared" ref="U59" si="394">S59*R59</f>
        <v>0</v>
      </c>
      <c r="V59" s="88"/>
      <c r="W59" s="89"/>
      <c r="X59" s="65"/>
      <c r="Y59" s="66">
        <f t="shared" ref="Y59" si="395">X59*V59</f>
        <v>0</v>
      </c>
      <c r="Z59" s="67">
        <f t="shared" ref="Z59" si="396">X59*W59</f>
        <v>0</v>
      </c>
      <c r="AA59" s="88"/>
      <c r="AB59" s="89"/>
      <c r="AC59" s="65"/>
      <c r="AD59" s="66">
        <f t="shared" ref="AD59" si="397">AC59*AA59</f>
        <v>0</v>
      </c>
      <c r="AE59" s="67">
        <f t="shared" ref="AE59" si="398">AC59*AB59</f>
        <v>0</v>
      </c>
      <c r="AF59" s="88"/>
      <c r="AG59" s="89"/>
      <c r="AH59" s="65"/>
      <c r="AI59" s="66">
        <f t="shared" ref="AI59" si="399">AH59*AF59</f>
        <v>0</v>
      </c>
      <c r="AJ59" s="67">
        <f t="shared" ref="AJ59" si="400">AH59*AG59</f>
        <v>0</v>
      </c>
      <c r="AK59" s="88"/>
      <c r="AL59" s="89"/>
      <c r="AM59" s="65"/>
      <c r="AN59" s="66">
        <f t="shared" ref="AN59" si="401">AM59*AK59</f>
        <v>0</v>
      </c>
      <c r="AO59" s="67">
        <f t="shared" ref="AO59" si="402">AM59*AL59</f>
        <v>0</v>
      </c>
      <c r="AP59" s="88"/>
      <c r="AQ59" s="89"/>
      <c r="AR59" s="65"/>
      <c r="AS59" s="66">
        <f t="shared" ref="AS59" si="403">AR59*AP59</f>
        <v>0</v>
      </c>
      <c r="AT59" s="67">
        <f t="shared" ref="AT59" si="404">AR59*AQ59</f>
        <v>0</v>
      </c>
      <c r="AU59" s="88"/>
      <c r="AV59" s="89"/>
      <c r="AW59" s="65"/>
      <c r="AX59" s="66">
        <f t="shared" ref="AX59" si="405">AW59*AU59</f>
        <v>0</v>
      </c>
      <c r="AY59" s="67">
        <f t="shared" ref="AY59" si="406">AW59*AV59</f>
        <v>0</v>
      </c>
      <c r="AZ59" s="88"/>
      <c r="BA59" s="89"/>
      <c r="BB59" s="65"/>
      <c r="BC59" s="66">
        <f t="shared" ref="BC59" si="407">BB59*AZ59</f>
        <v>0</v>
      </c>
      <c r="BD59" s="67">
        <f t="shared" ref="BD59" si="408">BB59*BA59</f>
        <v>0</v>
      </c>
      <c r="BE59" s="88"/>
      <c r="BF59" s="89"/>
      <c r="BG59" s="65"/>
      <c r="BH59" s="66">
        <f t="shared" ref="BH59" si="409">BG59*BE59</f>
        <v>0</v>
      </c>
      <c r="BI59" s="67">
        <f t="shared" ref="BI59" si="410">BG59*BF59</f>
        <v>0</v>
      </c>
      <c r="BJ59" s="88"/>
      <c r="BK59" s="89"/>
      <c r="BL59" s="65"/>
      <c r="BM59" s="66">
        <f t="shared" ref="BM59" si="411">BL59*BJ59</f>
        <v>0</v>
      </c>
      <c r="BN59" s="67">
        <f t="shared" ref="BN59" si="412">BL59*BK59</f>
        <v>0</v>
      </c>
      <c r="BO59" s="88"/>
      <c r="BP59" s="89"/>
      <c r="BQ59" s="65"/>
      <c r="BR59" s="66">
        <f t="shared" ref="BR59" si="413">BQ59*BO59</f>
        <v>0</v>
      </c>
      <c r="BS59" s="67">
        <f t="shared" ref="BS59" si="414">BQ59*BP59</f>
        <v>0</v>
      </c>
      <c r="BT59" s="88"/>
      <c r="BU59" s="89"/>
      <c r="BV59" s="65"/>
      <c r="BW59" s="66">
        <f t="shared" ref="BW59" si="415">BV59*BT59</f>
        <v>0</v>
      </c>
      <c r="BX59" s="67">
        <f t="shared" ref="BX59" si="416">BV59*BU59</f>
        <v>0</v>
      </c>
      <c r="BY59" s="88"/>
      <c r="BZ59" s="89"/>
      <c r="CA59" s="65"/>
      <c r="CB59" s="66">
        <f t="shared" ref="CB59" si="417">CA59*BY59</f>
        <v>0</v>
      </c>
      <c r="CC59" s="67">
        <f t="shared" ref="CC59" si="418">CA59*BZ59</f>
        <v>0</v>
      </c>
      <c r="CD59" s="88"/>
      <c r="CE59" s="89"/>
      <c r="CF59" s="65"/>
      <c r="CG59" s="66">
        <f t="shared" ref="CG59" si="419">CF59*CD59</f>
        <v>0</v>
      </c>
      <c r="CH59" s="67">
        <f t="shared" ref="CH59" si="420">CF59*CE59</f>
        <v>0</v>
      </c>
      <c r="CI59" s="88"/>
      <c r="CJ59" s="89"/>
      <c r="CK59" s="65"/>
      <c r="CL59" s="66">
        <f t="shared" ref="CL59" si="421">CK59*CI59</f>
        <v>0</v>
      </c>
      <c r="CM59" s="67">
        <f t="shared" ref="CM59" si="422">CK59*CJ59</f>
        <v>0</v>
      </c>
    </row>
    <row r="60" spans="1:91" s="100" customFormat="1" ht="15.5" customHeight="1">
      <c r="A60" s="59">
        <f>SUMIF($I$5:$HE$5,"QTY*Equipment",$I60:$HE60)</f>
        <v>0</v>
      </c>
      <c r="B60" s="60">
        <f t="shared" si="358"/>
        <v>0</v>
      </c>
      <c r="C60" s="103"/>
      <c r="D60" s="104" t="s">
        <v>281</v>
      </c>
      <c r="E60" s="227"/>
      <c r="F60" s="232"/>
      <c r="G60" s="88"/>
      <c r="H60" s="89"/>
      <c r="I60" s="65"/>
      <c r="J60" s="66">
        <f t="shared" si="359"/>
        <v>0</v>
      </c>
      <c r="K60" s="67">
        <f t="shared" si="360"/>
        <v>0</v>
      </c>
      <c r="L60" s="88"/>
      <c r="M60" s="89"/>
      <c r="N60" s="65"/>
      <c r="O60" s="66">
        <f t="shared" si="361"/>
        <v>0</v>
      </c>
      <c r="P60" s="67">
        <f t="shared" si="362"/>
        <v>0</v>
      </c>
      <c r="Q60" s="88"/>
      <c r="R60" s="89"/>
      <c r="S60" s="65"/>
      <c r="T60" s="66">
        <f t="shared" si="363"/>
        <v>0</v>
      </c>
      <c r="U60" s="67">
        <f t="shared" si="364"/>
        <v>0</v>
      </c>
      <c r="V60" s="88"/>
      <c r="W60" s="89"/>
      <c r="X60" s="65"/>
      <c r="Y60" s="66">
        <f t="shared" si="365"/>
        <v>0</v>
      </c>
      <c r="Z60" s="67">
        <f t="shared" si="366"/>
        <v>0</v>
      </c>
      <c r="AA60" s="88"/>
      <c r="AB60" s="89"/>
      <c r="AC60" s="65"/>
      <c r="AD60" s="66">
        <f t="shared" si="367"/>
        <v>0</v>
      </c>
      <c r="AE60" s="67">
        <f t="shared" si="368"/>
        <v>0</v>
      </c>
      <c r="AF60" s="88"/>
      <c r="AG60" s="89"/>
      <c r="AH60" s="65"/>
      <c r="AI60" s="66">
        <f t="shared" si="369"/>
        <v>0</v>
      </c>
      <c r="AJ60" s="67">
        <f t="shared" si="370"/>
        <v>0</v>
      </c>
      <c r="AK60" s="88"/>
      <c r="AL60" s="89"/>
      <c r="AM60" s="65"/>
      <c r="AN60" s="66">
        <f t="shared" si="371"/>
        <v>0</v>
      </c>
      <c r="AO60" s="67">
        <f t="shared" si="372"/>
        <v>0</v>
      </c>
      <c r="AP60" s="88"/>
      <c r="AQ60" s="89"/>
      <c r="AR60" s="65"/>
      <c r="AS60" s="66">
        <f t="shared" si="373"/>
        <v>0</v>
      </c>
      <c r="AT60" s="67">
        <f t="shared" si="374"/>
        <v>0</v>
      </c>
      <c r="AU60" s="88"/>
      <c r="AV60" s="89"/>
      <c r="AW60" s="65"/>
      <c r="AX60" s="66">
        <f t="shared" si="375"/>
        <v>0</v>
      </c>
      <c r="AY60" s="67">
        <f t="shared" si="376"/>
        <v>0</v>
      </c>
      <c r="AZ60" s="88"/>
      <c r="BA60" s="89"/>
      <c r="BB60" s="65"/>
      <c r="BC60" s="66">
        <f t="shared" si="377"/>
        <v>0</v>
      </c>
      <c r="BD60" s="67">
        <f t="shared" si="378"/>
        <v>0</v>
      </c>
      <c r="BE60" s="88"/>
      <c r="BF60" s="89"/>
      <c r="BG60" s="65"/>
      <c r="BH60" s="66">
        <f t="shared" si="379"/>
        <v>0</v>
      </c>
      <c r="BI60" s="67">
        <f t="shared" si="380"/>
        <v>0</v>
      </c>
      <c r="BJ60" s="88"/>
      <c r="BK60" s="89"/>
      <c r="BL60" s="65"/>
      <c r="BM60" s="66">
        <f t="shared" si="381"/>
        <v>0</v>
      </c>
      <c r="BN60" s="67">
        <f t="shared" si="382"/>
        <v>0</v>
      </c>
      <c r="BO60" s="88"/>
      <c r="BP60" s="89"/>
      <c r="BQ60" s="65"/>
      <c r="BR60" s="66">
        <f t="shared" si="383"/>
        <v>0</v>
      </c>
      <c r="BS60" s="67">
        <f t="shared" si="384"/>
        <v>0</v>
      </c>
      <c r="BT60" s="88"/>
      <c r="BU60" s="89"/>
      <c r="BV60" s="65"/>
      <c r="BW60" s="66">
        <f t="shared" si="385"/>
        <v>0</v>
      </c>
      <c r="BX60" s="67">
        <f t="shared" si="386"/>
        <v>0</v>
      </c>
      <c r="BY60" s="88"/>
      <c r="BZ60" s="89"/>
      <c r="CA60" s="65"/>
      <c r="CB60" s="66">
        <f t="shared" si="387"/>
        <v>0</v>
      </c>
      <c r="CC60" s="67">
        <f t="shared" si="388"/>
        <v>0</v>
      </c>
      <c r="CD60" s="88"/>
      <c r="CE60" s="89"/>
      <c r="CF60" s="65"/>
      <c r="CG60" s="66">
        <f t="shared" si="389"/>
        <v>0</v>
      </c>
      <c r="CH60" s="67">
        <f t="shared" si="390"/>
        <v>0</v>
      </c>
      <c r="CI60" s="88"/>
      <c r="CJ60" s="89"/>
      <c r="CK60" s="65"/>
      <c r="CL60" s="66">
        <f t="shared" si="391"/>
        <v>0</v>
      </c>
      <c r="CM60" s="67">
        <f t="shared" si="392"/>
        <v>0</v>
      </c>
    </row>
    <row r="61" spans="1:91" s="100" customFormat="1" ht="15.5" customHeight="1">
      <c r="A61" s="59">
        <f>SUMIF($I$5:$HE$5,"QTY*Equipment",$I61:$HE61)</f>
        <v>0</v>
      </c>
      <c r="B61" s="60">
        <f t="shared" si="358"/>
        <v>0</v>
      </c>
      <c r="C61" s="103"/>
      <c r="D61" s="104" t="s">
        <v>282</v>
      </c>
      <c r="E61" s="227"/>
      <c r="F61" s="232"/>
      <c r="G61" s="88"/>
      <c r="H61" s="89"/>
      <c r="I61" s="65"/>
      <c r="J61" s="66">
        <f t="shared" si="359"/>
        <v>0</v>
      </c>
      <c r="K61" s="67">
        <f t="shared" si="360"/>
        <v>0</v>
      </c>
      <c r="L61" s="88"/>
      <c r="M61" s="89"/>
      <c r="N61" s="65"/>
      <c r="O61" s="66">
        <f t="shared" si="361"/>
        <v>0</v>
      </c>
      <c r="P61" s="67">
        <f t="shared" si="362"/>
        <v>0</v>
      </c>
      <c r="Q61" s="88"/>
      <c r="R61" s="89"/>
      <c r="S61" s="65"/>
      <c r="T61" s="66">
        <f t="shared" si="363"/>
        <v>0</v>
      </c>
      <c r="U61" s="67">
        <f t="shared" si="364"/>
        <v>0</v>
      </c>
      <c r="V61" s="88"/>
      <c r="W61" s="89"/>
      <c r="X61" s="65"/>
      <c r="Y61" s="66">
        <f t="shared" si="365"/>
        <v>0</v>
      </c>
      <c r="Z61" s="67">
        <f t="shared" si="366"/>
        <v>0</v>
      </c>
      <c r="AA61" s="88"/>
      <c r="AB61" s="89"/>
      <c r="AC61" s="65"/>
      <c r="AD61" s="66">
        <f t="shared" si="367"/>
        <v>0</v>
      </c>
      <c r="AE61" s="67">
        <f t="shared" si="368"/>
        <v>0</v>
      </c>
      <c r="AF61" s="88"/>
      <c r="AG61" s="89"/>
      <c r="AH61" s="65"/>
      <c r="AI61" s="66">
        <f t="shared" si="369"/>
        <v>0</v>
      </c>
      <c r="AJ61" s="67">
        <f t="shared" si="370"/>
        <v>0</v>
      </c>
      <c r="AK61" s="88"/>
      <c r="AL61" s="89"/>
      <c r="AM61" s="65"/>
      <c r="AN61" s="66">
        <f t="shared" si="371"/>
        <v>0</v>
      </c>
      <c r="AO61" s="67">
        <f t="shared" si="372"/>
        <v>0</v>
      </c>
      <c r="AP61" s="88"/>
      <c r="AQ61" s="89"/>
      <c r="AR61" s="65"/>
      <c r="AS61" s="66">
        <f t="shared" si="373"/>
        <v>0</v>
      </c>
      <c r="AT61" s="67">
        <f t="shared" si="374"/>
        <v>0</v>
      </c>
      <c r="AU61" s="88"/>
      <c r="AV61" s="89"/>
      <c r="AW61" s="65"/>
      <c r="AX61" s="66">
        <f t="shared" si="375"/>
        <v>0</v>
      </c>
      <c r="AY61" s="67">
        <f t="shared" si="376"/>
        <v>0</v>
      </c>
      <c r="AZ61" s="88"/>
      <c r="BA61" s="89"/>
      <c r="BB61" s="65"/>
      <c r="BC61" s="66">
        <f t="shared" si="377"/>
        <v>0</v>
      </c>
      <c r="BD61" s="67">
        <f t="shared" si="378"/>
        <v>0</v>
      </c>
      <c r="BE61" s="88"/>
      <c r="BF61" s="89"/>
      <c r="BG61" s="65"/>
      <c r="BH61" s="66">
        <f t="shared" si="379"/>
        <v>0</v>
      </c>
      <c r="BI61" s="67">
        <f t="shared" si="380"/>
        <v>0</v>
      </c>
      <c r="BJ61" s="88"/>
      <c r="BK61" s="89"/>
      <c r="BL61" s="65"/>
      <c r="BM61" s="66">
        <f t="shared" si="381"/>
        <v>0</v>
      </c>
      <c r="BN61" s="67">
        <f t="shared" si="382"/>
        <v>0</v>
      </c>
      <c r="BO61" s="88"/>
      <c r="BP61" s="89"/>
      <c r="BQ61" s="65"/>
      <c r="BR61" s="66">
        <f t="shared" si="383"/>
        <v>0</v>
      </c>
      <c r="BS61" s="67">
        <f t="shared" si="384"/>
        <v>0</v>
      </c>
      <c r="BT61" s="88"/>
      <c r="BU61" s="89"/>
      <c r="BV61" s="65"/>
      <c r="BW61" s="66">
        <f t="shared" si="385"/>
        <v>0</v>
      </c>
      <c r="BX61" s="67">
        <f t="shared" si="386"/>
        <v>0</v>
      </c>
      <c r="BY61" s="88"/>
      <c r="BZ61" s="89"/>
      <c r="CA61" s="65"/>
      <c r="CB61" s="66">
        <f t="shared" si="387"/>
        <v>0</v>
      </c>
      <c r="CC61" s="67">
        <f t="shared" si="388"/>
        <v>0</v>
      </c>
      <c r="CD61" s="88"/>
      <c r="CE61" s="89"/>
      <c r="CF61" s="65"/>
      <c r="CG61" s="66">
        <f t="shared" si="389"/>
        <v>0</v>
      </c>
      <c r="CH61" s="67">
        <f t="shared" si="390"/>
        <v>0</v>
      </c>
      <c r="CI61" s="88"/>
      <c r="CJ61" s="89"/>
      <c r="CK61" s="65"/>
      <c r="CL61" s="66">
        <f t="shared" si="391"/>
        <v>0</v>
      </c>
      <c r="CM61" s="67">
        <f t="shared" si="392"/>
        <v>0</v>
      </c>
    </row>
    <row r="62" spans="1:91" s="100" customFormat="1" ht="15.5" customHeight="1">
      <c r="A62" s="90"/>
      <c r="B62" s="91"/>
      <c r="C62" s="92"/>
      <c r="D62" s="93" t="s">
        <v>283</v>
      </c>
      <c r="E62" s="224" t="s">
        <v>284</v>
      </c>
      <c r="F62" s="233"/>
      <c r="G62" s="55"/>
      <c r="H62" s="56"/>
      <c r="I62" s="53"/>
      <c r="J62" s="70"/>
      <c r="K62" s="71"/>
      <c r="L62" s="55"/>
      <c r="M62" s="56"/>
      <c r="N62" s="53"/>
      <c r="O62" s="70"/>
      <c r="P62" s="71"/>
      <c r="Q62" s="55"/>
      <c r="R62" s="56"/>
      <c r="S62" s="53"/>
      <c r="T62" s="70"/>
      <c r="U62" s="71"/>
      <c r="V62" s="55"/>
      <c r="W62" s="56"/>
      <c r="X62" s="53"/>
      <c r="Y62" s="70"/>
      <c r="Z62" s="71"/>
      <c r="AA62" s="55"/>
      <c r="AB62" s="56"/>
      <c r="AC62" s="53"/>
      <c r="AD62" s="56"/>
      <c r="AE62" s="57"/>
      <c r="AF62" s="55"/>
      <c r="AG62" s="56"/>
      <c r="AH62" s="53"/>
      <c r="AI62" s="70"/>
      <c r="AJ62" s="71"/>
      <c r="AK62" s="55"/>
      <c r="AL62" s="56"/>
      <c r="AM62" s="53"/>
      <c r="AN62" s="70"/>
      <c r="AO62" s="71"/>
      <c r="AP62" s="55"/>
      <c r="AQ62" s="56"/>
      <c r="AR62" s="53"/>
      <c r="AS62" s="70"/>
      <c r="AT62" s="71"/>
      <c r="AU62" s="55"/>
      <c r="AV62" s="56"/>
      <c r="AW62" s="53"/>
      <c r="AX62" s="70"/>
      <c r="AY62" s="71"/>
      <c r="AZ62" s="55"/>
      <c r="BA62" s="56"/>
      <c r="BB62" s="53"/>
      <c r="BC62" s="56"/>
      <c r="BD62" s="57"/>
      <c r="BE62" s="55"/>
      <c r="BF62" s="56"/>
      <c r="BG62" s="53"/>
      <c r="BH62" s="70"/>
      <c r="BI62" s="71"/>
      <c r="BJ62" s="55"/>
      <c r="BK62" s="56"/>
      <c r="BL62" s="53"/>
      <c r="BM62" s="70"/>
      <c r="BN62" s="71"/>
      <c r="BO62" s="55"/>
      <c r="BP62" s="56"/>
      <c r="BQ62" s="53"/>
      <c r="BR62" s="70"/>
      <c r="BS62" s="71"/>
      <c r="BT62" s="55"/>
      <c r="BU62" s="56"/>
      <c r="BV62" s="53"/>
      <c r="BW62" s="70"/>
      <c r="BX62" s="71"/>
      <c r="BY62" s="55"/>
      <c r="BZ62" s="56"/>
      <c r="CA62" s="53"/>
      <c r="CB62" s="56"/>
      <c r="CC62" s="57"/>
      <c r="CD62" s="55"/>
      <c r="CE62" s="56"/>
      <c r="CF62" s="53"/>
      <c r="CG62" s="70"/>
      <c r="CH62" s="71"/>
      <c r="CI62" s="55"/>
      <c r="CJ62" s="56"/>
      <c r="CK62" s="53"/>
      <c r="CL62" s="70"/>
      <c r="CM62" s="71"/>
    </row>
    <row r="63" spans="1:91" s="100" customFormat="1" ht="15.5" customHeight="1">
      <c r="A63" s="59">
        <f>SUMIF($I$5:$HE$5,"QTY*Equipment",$I63:$HE63)</f>
        <v>0</v>
      </c>
      <c r="B63" s="60">
        <f t="shared" ref="B63:B67" si="423">SUMIF($T$5:$HE$5,"QTY*Install",$T63:$HE63)</f>
        <v>0</v>
      </c>
      <c r="C63" s="103"/>
      <c r="D63" s="104" t="s">
        <v>285</v>
      </c>
      <c r="E63" s="226" t="s">
        <v>286</v>
      </c>
      <c r="F63" s="232"/>
      <c r="G63" s="88"/>
      <c r="H63" s="89"/>
      <c r="I63" s="65"/>
      <c r="J63" s="66">
        <f t="shared" ref="J63:J67" si="424">I63*G63</f>
        <v>0</v>
      </c>
      <c r="K63" s="67">
        <f t="shared" ref="K63:K67" si="425">I63*H63</f>
        <v>0</v>
      </c>
      <c r="L63" s="88"/>
      <c r="M63" s="89"/>
      <c r="N63" s="65"/>
      <c r="O63" s="66">
        <f t="shared" ref="O63:O67" si="426">N63*L63</f>
        <v>0</v>
      </c>
      <c r="P63" s="67">
        <f t="shared" ref="P63:P67" si="427">N63*M63</f>
        <v>0</v>
      </c>
      <c r="Q63" s="88"/>
      <c r="R63" s="89"/>
      <c r="S63" s="65"/>
      <c r="T63" s="66">
        <f t="shared" ref="T63:T67" si="428">S63*Q63</f>
        <v>0</v>
      </c>
      <c r="U63" s="67">
        <f t="shared" ref="U63:U67" si="429">S63*R63</f>
        <v>0</v>
      </c>
      <c r="V63" s="88"/>
      <c r="W63" s="89"/>
      <c r="X63" s="65"/>
      <c r="Y63" s="66">
        <f t="shared" ref="Y63:Y67" si="430">X63*V63</f>
        <v>0</v>
      </c>
      <c r="Z63" s="67">
        <f t="shared" ref="Z63:Z67" si="431">X63*W63</f>
        <v>0</v>
      </c>
      <c r="AA63" s="88"/>
      <c r="AB63" s="89"/>
      <c r="AC63" s="65"/>
      <c r="AD63" s="66">
        <f t="shared" ref="AD63:AD67" si="432">AC63*AA63</f>
        <v>0</v>
      </c>
      <c r="AE63" s="67">
        <f t="shared" ref="AE63:AE67" si="433">AC63*AB63</f>
        <v>0</v>
      </c>
      <c r="AF63" s="88"/>
      <c r="AG63" s="89"/>
      <c r="AH63" s="65"/>
      <c r="AI63" s="66">
        <f t="shared" ref="AI63:AI67" si="434">AH63*AF63</f>
        <v>0</v>
      </c>
      <c r="AJ63" s="67">
        <f t="shared" ref="AJ63:AJ67" si="435">AH63*AG63</f>
        <v>0</v>
      </c>
      <c r="AK63" s="88"/>
      <c r="AL63" s="89"/>
      <c r="AM63" s="65"/>
      <c r="AN63" s="66">
        <f t="shared" ref="AN63:AN67" si="436">AM63*AK63</f>
        <v>0</v>
      </c>
      <c r="AO63" s="67">
        <f t="shared" ref="AO63:AO67" si="437">AM63*AL63</f>
        <v>0</v>
      </c>
      <c r="AP63" s="88"/>
      <c r="AQ63" s="89"/>
      <c r="AR63" s="65"/>
      <c r="AS63" s="66">
        <f t="shared" ref="AS63:AS67" si="438">AR63*AP63</f>
        <v>0</v>
      </c>
      <c r="AT63" s="67">
        <f t="shared" ref="AT63:AT67" si="439">AR63*AQ63</f>
        <v>0</v>
      </c>
      <c r="AU63" s="88"/>
      <c r="AV63" s="89"/>
      <c r="AW63" s="65"/>
      <c r="AX63" s="66">
        <f t="shared" ref="AX63:AX67" si="440">AW63*AU63</f>
        <v>0</v>
      </c>
      <c r="AY63" s="67">
        <f t="shared" ref="AY63:AY67" si="441">AW63*AV63</f>
        <v>0</v>
      </c>
      <c r="AZ63" s="88"/>
      <c r="BA63" s="89"/>
      <c r="BB63" s="65"/>
      <c r="BC63" s="66">
        <f t="shared" ref="BC63:BC67" si="442">BB63*AZ63</f>
        <v>0</v>
      </c>
      <c r="BD63" s="67">
        <f t="shared" ref="BD63:BD67" si="443">BB63*BA63</f>
        <v>0</v>
      </c>
      <c r="BE63" s="88"/>
      <c r="BF63" s="89"/>
      <c r="BG63" s="65"/>
      <c r="BH63" s="66">
        <f t="shared" ref="BH63:BH67" si="444">BG63*BE63</f>
        <v>0</v>
      </c>
      <c r="BI63" s="67">
        <f t="shared" ref="BI63:BI67" si="445">BG63*BF63</f>
        <v>0</v>
      </c>
      <c r="BJ63" s="88"/>
      <c r="BK63" s="89"/>
      <c r="BL63" s="65"/>
      <c r="BM63" s="66">
        <f t="shared" ref="BM63:BM67" si="446">BL63*BJ63</f>
        <v>0</v>
      </c>
      <c r="BN63" s="67">
        <f t="shared" ref="BN63:BN67" si="447">BL63*BK63</f>
        <v>0</v>
      </c>
      <c r="BO63" s="88"/>
      <c r="BP63" s="89"/>
      <c r="BQ63" s="65"/>
      <c r="BR63" s="66">
        <f t="shared" ref="BR63:BR67" si="448">BQ63*BO63</f>
        <v>0</v>
      </c>
      <c r="BS63" s="67">
        <f t="shared" ref="BS63:BS67" si="449">BQ63*BP63</f>
        <v>0</v>
      </c>
      <c r="BT63" s="88"/>
      <c r="BU63" s="89"/>
      <c r="BV63" s="65"/>
      <c r="BW63" s="66">
        <f t="shared" ref="BW63:BW67" si="450">BV63*BT63</f>
        <v>0</v>
      </c>
      <c r="BX63" s="67">
        <f t="shared" ref="BX63:BX67" si="451">BV63*BU63</f>
        <v>0</v>
      </c>
      <c r="BY63" s="88"/>
      <c r="BZ63" s="89"/>
      <c r="CA63" s="65"/>
      <c r="CB63" s="66">
        <f t="shared" ref="CB63:CB67" si="452">CA63*BY63</f>
        <v>0</v>
      </c>
      <c r="CC63" s="67">
        <f t="shared" ref="CC63:CC67" si="453">CA63*BZ63</f>
        <v>0</v>
      </c>
      <c r="CD63" s="88"/>
      <c r="CE63" s="89"/>
      <c r="CF63" s="65"/>
      <c r="CG63" s="66">
        <f t="shared" ref="CG63:CG67" si="454">CF63*CD63</f>
        <v>0</v>
      </c>
      <c r="CH63" s="67">
        <f t="shared" ref="CH63:CH67" si="455">CF63*CE63</f>
        <v>0</v>
      </c>
      <c r="CI63" s="88"/>
      <c r="CJ63" s="89"/>
      <c r="CK63" s="65"/>
      <c r="CL63" s="66">
        <f t="shared" ref="CL63:CL67" si="456">CK63*CI63</f>
        <v>0</v>
      </c>
      <c r="CM63" s="67">
        <f t="shared" ref="CM63:CM67" si="457">CK63*CJ63</f>
        <v>0</v>
      </c>
    </row>
    <row r="64" spans="1:91" s="100" customFormat="1" ht="15.5" customHeight="1">
      <c r="A64" s="59">
        <f>SUMIF($I$5:$HE$5,"QTY*Equipment",$I64:$HE64)</f>
        <v>0</v>
      </c>
      <c r="B64" s="60">
        <f t="shared" si="423"/>
        <v>0</v>
      </c>
      <c r="C64" s="103"/>
      <c r="D64" s="104" t="s">
        <v>287</v>
      </c>
      <c r="E64" s="226" t="s">
        <v>288</v>
      </c>
      <c r="F64" s="232"/>
      <c r="G64" s="88"/>
      <c r="H64" s="89"/>
      <c r="I64" s="65"/>
      <c r="J64" s="66">
        <f t="shared" si="424"/>
        <v>0</v>
      </c>
      <c r="K64" s="67">
        <f t="shared" si="425"/>
        <v>0</v>
      </c>
      <c r="L64" s="88"/>
      <c r="M64" s="89"/>
      <c r="N64" s="65"/>
      <c r="O64" s="66">
        <f t="shared" si="426"/>
        <v>0</v>
      </c>
      <c r="P64" s="67">
        <f t="shared" si="427"/>
        <v>0</v>
      </c>
      <c r="Q64" s="88"/>
      <c r="R64" s="89"/>
      <c r="S64" s="65"/>
      <c r="T64" s="66">
        <f t="shared" si="428"/>
        <v>0</v>
      </c>
      <c r="U64" s="67">
        <f t="shared" si="429"/>
        <v>0</v>
      </c>
      <c r="V64" s="88"/>
      <c r="W64" s="89"/>
      <c r="X64" s="65"/>
      <c r="Y64" s="66">
        <f t="shared" si="430"/>
        <v>0</v>
      </c>
      <c r="Z64" s="67">
        <f t="shared" si="431"/>
        <v>0</v>
      </c>
      <c r="AA64" s="88"/>
      <c r="AB64" s="89"/>
      <c r="AC64" s="65"/>
      <c r="AD64" s="66">
        <f t="shared" si="432"/>
        <v>0</v>
      </c>
      <c r="AE64" s="67">
        <f t="shared" si="433"/>
        <v>0</v>
      </c>
      <c r="AF64" s="88"/>
      <c r="AG64" s="89"/>
      <c r="AH64" s="65"/>
      <c r="AI64" s="66">
        <f t="shared" si="434"/>
        <v>0</v>
      </c>
      <c r="AJ64" s="67">
        <f t="shared" si="435"/>
        <v>0</v>
      </c>
      <c r="AK64" s="88"/>
      <c r="AL64" s="89"/>
      <c r="AM64" s="65"/>
      <c r="AN64" s="66">
        <f t="shared" si="436"/>
        <v>0</v>
      </c>
      <c r="AO64" s="67">
        <f t="shared" si="437"/>
        <v>0</v>
      </c>
      <c r="AP64" s="88"/>
      <c r="AQ64" s="89"/>
      <c r="AR64" s="65"/>
      <c r="AS64" s="66">
        <f t="shared" si="438"/>
        <v>0</v>
      </c>
      <c r="AT64" s="67">
        <f t="shared" si="439"/>
        <v>0</v>
      </c>
      <c r="AU64" s="88"/>
      <c r="AV64" s="89"/>
      <c r="AW64" s="65"/>
      <c r="AX64" s="66">
        <f t="shared" si="440"/>
        <v>0</v>
      </c>
      <c r="AY64" s="67">
        <f t="shared" si="441"/>
        <v>0</v>
      </c>
      <c r="AZ64" s="88"/>
      <c r="BA64" s="89"/>
      <c r="BB64" s="65"/>
      <c r="BC64" s="66">
        <f t="shared" si="442"/>
        <v>0</v>
      </c>
      <c r="BD64" s="67">
        <f t="shared" si="443"/>
        <v>0</v>
      </c>
      <c r="BE64" s="88"/>
      <c r="BF64" s="89"/>
      <c r="BG64" s="65"/>
      <c r="BH64" s="66">
        <f t="shared" si="444"/>
        <v>0</v>
      </c>
      <c r="BI64" s="67">
        <f t="shared" si="445"/>
        <v>0</v>
      </c>
      <c r="BJ64" s="88"/>
      <c r="BK64" s="89"/>
      <c r="BL64" s="65"/>
      <c r="BM64" s="66">
        <f t="shared" si="446"/>
        <v>0</v>
      </c>
      <c r="BN64" s="67">
        <f t="shared" si="447"/>
        <v>0</v>
      </c>
      <c r="BO64" s="88"/>
      <c r="BP64" s="89"/>
      <c r="BQ64" s="65"/>
      <c r="BR64" s="66">
        <f t="shared" si="448"/>
        <v>0</v>
      </c>
      <c r="BS64" s="67">
        <f t="shared" si="449"/>
        <v>0</v>
      </c>
      <c r="BT64" s="88"/>
      <c r="BU64" s="89"/>
      <c r="BV64" s="65"/>
      <c r="BW64" s="66">
        <f t="shared" si="450"/>
        <v>0</v>
      </c>
      <c r="BX64" s="67">
        <f t="shared" si="451"/>
        <v>0</v>
      </c>
      <c r="BY64" s="88"/>
      <c r="BZ64" s="89"/>
      <c r="CA64" s="65"/>
      <c r="CB64" s="66">
        <f t="shared" si="452"/>
        <v>0</v>
      </c>
      <c r="CC64" s="67">
        <f t="shared" si="453"/>
        <v>0</v>
      </c>
      <c r="CD64" s="88"/>
      <c r="CE64" s="89"/>
      <c r="CF64" s="65"/>
      <c r="CG64" s="66">
        <f t="shared" si="454"/>
        <v>0</v>
      </c>
      <c r="CH64" s="67">
        <f t="shared" si="455"/>
        <v>0</v>
      </c>
      <c r="CI64" s="88"/>
      <c r="CJ64" s="89"/>
      <c r="CK64" s="65"/>
      <c r="CL64" s="66">
        <f t="shared" si="456"/>
        <v>0</v>
      </c>
      <c r="CM64" s="67">
        <f t="shared" si="457"/>
        <v>0</v>
      </c>
    </row>
    <row r="65" spans="1:91" s="100" customFormat="1" ht="15.5" customHeight="1">
      <c r="A65" s="59">
        <f>SUMIF($I$5:$HE$5,"QTY*Equipment",$I65:$HE65)</f>
        <v>0</v>
      </c>
      <c r="B65" s="60">
        <f t="shared" si="423"/>
        <v>0</v>
      </c>
      <c r="C65" s="103"/>
      <c r="D65" s="104" t="s">
        <v>289</v>
      </c>
      <c r="E65" s="227"/>
      <c r="F65" s="232"/>
      <c r="G65" s="88"/>
      <c r="H65" s="89"/>
      <c r="I65" s="65"/>
      <c r="J65" s="66">
        <f t="shared" si="424"/>
        <v>0</v>
      </c>
      <c r="K65" s="67">
        <f t="shared" si="425"/>
        <v>0</v>
      </c>
      <c r="L65" s="88"/>
      <c r="M65" s="89"/>
      <c r="N65" s="65"/>
      <c r="O65" s="66">
        <f t="shared" si="426"/>
        <v>0</v>
      </c>
      <c r="P65" s="67">
        <f t="shared" si="427"/>
        <v>0</v>
      </c>
      <c r="Q65" s="88"/>
      <c r="R65" s="89"/>
      <c r="S65" s="65"/>
      <c r="T65" s="66">
        <f t="shared" si="428"/>
        <v>0</v>
      </c>
      <c r="U65" s="67">
        <f t="shared" si="429"/>
        <v>0</v>
      </c>
      <c r="V65" s="88"/>
      <c r="W65" s="89"/>
      <c r="X65" s="65"/>
      <c r="Y65" s="66">
        <f t="shared" si="430"/>
        <v>0</v>
      </c>
      <c r="Z65" s="67">
        <f t="shared" si="431"/>
        <v>0</v>
      </c>
      <c r="AA65" s="88"/>
      <c r="AB65" s="89"/>
      <c r="AC65" s="65"/>
      <c r="AD65" s="66">
        <f t="shared" si="432"/>
        <v>0</v>
      </c>
      <c r="AE65" s="67">
        <f t="shared" si="433"/>
        <v>0</v>
      </c>
      <c r="AF65" s="88"/>
      <c r="AG65" s="89"/>
      <c r="AH65" s="65"/>
      <c r="AI65" s="66">
        <f t="shared" si="434"/>
        <v>0</v>
      </c>
      <c r="AJ65" s="67">
        <f t="shared" si="435"/>
        <v>0</v>
      </c>
      <c r="AK65" s="88"/>
      <c r="AL65" s="89"/>
      <c r="AM65" s="65"/>
      <c r="AN65" s="66">
        <f t="shared" si="436"/>
        <v>0</v>
      </c>
      <c r="AO65" s="67">
        <f t="shared" si="437"/>
        <v>0</v>
      </c>
      <c r="AP65" s="88"/>
      <c r="AQ65" s="89"/>
      <c r="AR65" s="65"/>
      <c r="AS65" s="66">
        <f t="shared" si="438"/>
        <v>0</v>
      </c>
      <c r="AT65" s="67">
        <f t="shared" si="439"/>
        <v>0</v>
      </c>
      <c r="AU65" s="88"/>
      <c r="AV65" s="89"/>
      <c r="AW65" s="65"/>
      <c r="AX65" s="66">
        <f t="shared" si="440"/>
        <v>0</v>
      </c>
      <c r="AY65" s="67">
        <f t="shared" si="441"/>
        <v>0</v>
      </c>
      <c r="AZ65" s="88"/>
      <c r="BA65" s="89"/>
      <c r="BB65" s="65"/>
      <c r="BC65" s="66">
        <f t="shared" si="442"/>
        <v>0</v>
      </c>
      <c r="BD65" s="67">
        <f t="shared" si="443"/>
        <v>0</v>
      </c>
      <c r="BE65" s="88"/>
      <c r="BF65" s="89"/>
      <c r="BG65" s="65"/>
      <c r="BH65" s="66">
        <f t="shared" si="444"/>
        <v>0</v>
      </c>
      <c r="BI65" s="67">
        <f t="shared" si="445"/>
        <v>0</v>
      </c>
      <c r="BJ65" s="88"/>
      <c r="BK65" s="89"/>
      <c r="BL65" s="65"/>
      <c r="BM65" s="66">
        <f t="shared" si="446"/>
        <v>0</v>
      </c>
      <c r="BN65" s="67">
        <f t="shared" si="447"/>
        <v>0</v>
      </c>
      <c r="BO65" s="88"/>
      <c r="BP65" s="89"/>
      <c r="BQ65" s="65"/>
      <c r="BR65" s="66">
        <f t="shared" si="448"/>
        <v>0</v>
      </c>
      <c r="BS65" s="67">
        <f t="shared" si="449"/>
        <v>0</v>
      </c>
      <c r="BT65" s="88"/>
      <c r="BU65" s="89"/>
      <c r="BV65" s="65"/>
      <c r="BW65" s="66">
        <f t="shared" si="450"/>
        <v>0</v>
      </c>
      <c r="BX65" s="67">
        <f t="shared" si="451"/>
        <v>0</v>
      </c>
      <c r="BY65" s="88"/>
      <c r="BZ65" s="89"/>
      <c r="CA65" s="65"/>
      <c r="CB65" s="66">
        <f t="shared" si="452"/>
        <v>0</v>
      </c>
      <c r="CC65" s="67">
        <f t="shared" si="453"/>
        <v>0</v>
      </c>
      <c r="CD65" s="88"/>
      <c r="CE65" s="89"/>
      <c r="CF65" s="65"/>
      <c r="CG65" s="66">
        <f t="shared" si="454"/>
        <v>0</v>
      </c>
      <c r="CH65" s="67">
        <f t="shared" si="455"/>
        <v>0</v>
      </c>
      <c r="CI65" s="88"/>
      <c r="CJ65" s="89"/>
      <c r="CK65" s="65"/>
      <c r="CL65" s="66">
        <f t="shared" si="456"/>
        <v>0</v>
      </c>
      <c r="CM65" s="67">
        <f t="shared" si="457"/>
        <v>0</v>
      </c>
    </row>
    <row r="66" spans="1:91" s="100" customFormat="1" ht="15.5" customHeight="1">
      <c r="A66" s="59">
        <f>SUMIF($I$5:$HE$5,"QTY*Equipment",$I66:$HE66)</f>
        <v>0</v>
      </c>
      <c r="B66" s="60">
        <f t="shared" si="423"/>
        <v>0</v>
      </c>
      <c r="C66" s="103"/>
      <c r="D66" s="104" t="s">
        <v>290</v>
      </c>
      <c r="E66" s="227"/>
      <c r="F66" s="232"/>
      <c r="G66" s="88"/>
      <c r="H66" s="89"/>
      <c r="I66" s="65"/>
      <c r="J66" s="66">
        <f t="shared" si="424"/>
        <v>0</v>
      </c>
      <c r="K66" s="67">
        <f t="shared" si="425"/>
        <v>0</v>
      </c>
      <c r="L66" s="88"/>
      <c r="M66" s="89"/>
      <c r="N66" s="65"/>
      <c r="O66" s="66">
        <f t="shared" si="426"/>
        <v>0</v>
      </c>
      <c r="P66" s="67">
        <f t="shared" si="427"/>
        <v>0</v>
      </c>
      <c r="Q66" s="88"/>
      <c r="R66" s="89"/>
      <c r="S66" s="65"/>
      <c r="T66" s="66">
        <f t="shared" si="428"/>
        <v>0</v>
      </c>
      <c r="U66" s="67">
        <f t="shared" si="429"/>
        <v>0</v>
      </c>
      <c r="V66" s="88"/>
      <c r="W66" s="89"/>
      <c r="X66" s="65"/>
      <c r="Y66" s="66">
        <f t="shared" si="430"/>
        <v>0</v>
      </c>
      <c r="Z66" s="67">
        <f t="shared" si="431"/>
        <v>0</v>
      </c>
      <c r="AA66" s="88"/>
      <c r="AB66" s="89"/>
      <c r="AC66" s="65"/>
      <c r="AD66" s="66">
        <f t="shared" si="432"/>
        <v>0</v>
      </c>
      <c r="AE66" s="67">
        <f t="shared" si="433"/>
        <v>0</v>
      </c>
      <c r="AF66" s="88"/>
      <c r="AG66" s="89"/>
      <c r="AH66" s="65"/>
      <c r="AI66" s="66">
        <f t="shared" si="434"/>
        <v>0</v>
      </c>
      <c r="AJ66" s="67">
        <f t="shared" si="435"/>
        <v>0</v>
      </c>
      <c r="AK66" s="88"/>
      <c r="AL66" s="89"/>
      <c r="AM66" s="65"/>
      <c r="AN66" s="66">
        <f t="shared" si="436"/>
        <v>0</v>
      </c>
      <c r="AO66" s="67">
        <f t="shared" si="437"/>
        <v>0</v>
      </c>
      <c r="AP66" s="88"/>
      <c r="AQ66" s="89"/>
      <c r="AR66" s="65"/>
      <c r="AS66" s="66">
        <f t="shared" si="438"/>
        <v>0</v>
      </c>
      <c r="AT66" s="67">
        <f t="shared" si="439"/>
        <v>0</v>
      </c>
      <c r="AU66" s="88"/>
      <c r="AV66" s="89"/>
      <c r="AW66" s="65"/>
      <c r="AX66" s="66">
        <f t="shared" si="440"/>
        <v>0</v>
      </c>
      <c r="AY66" s="67">
        <f t="shared" si="441"/>
        <v>0</v>
      </c>
      <c r="AZ66" s="88"/>
      <c r="BA66" s="89"/>
      <c r="BB66" s="65"/>
      <c r="BC66" s="66">
        <f t="shared" si="442"/>
        <v>0</v>
      </c>
      <c r="BD66" s="67">
        <f t="shared" si="443"/>
        <v>0</v>
      </c>
      <c r="BE66" s="88"/>
      <c r="BF66" s="89"/>
      <c r="BG66" s="65"/>
      <c r="BH66" s="66">
        <f t="shared" si="444"/>
        <v>0</v>
      </c>
      <c r="BI66" s="67">
        <f t="shared" si="445"/>
        <v>0</v>
      </c>
      <c r="BJ66" s="88"/>
      <c r="BK66" s="89"/>
      <c r="BL66" s="65"/>
      <c r="BM66" s="66">
        <f t="shared" si="446"/>
        <v>0</v>
      </c>
      <c r="BN66" s="67">
        <f t="shared" si="447"/>
        <v>0</v>
      </c>
      <c r="BO66" s="88"/>
      <c r="BP66" s="89"/>
      <c r="BQ66" s="65"/>
      <c r="BR66" s="66">
        <f t="shared" si="448"/>
        <v>0</v>
      </c>
      <c r="BS66" s="67">
        <f t="shared" si="449"/>
        <v>0</v>
      </c>
      <c r="BT66" s="88"/>
      <c r="BU66" s="89"/>
      <c r="BV66" s="65"/>
      <c r="BW66" s="66">
        <f t="shared" si="450"/>
        <v>0</v>
      </c>
      <c r="BX66" s="67">
        <f t="shared" si="451"/>
        <v>0</v>
      </c>
      <c r="BY66" s="88"/>
      <c r="BZ66" s="89"/>
      <c r="CA66" s="65"/>
      <c r="CB66" s="66">
        <f t="shared" si="452"/>
        <v>0</v>
      </c>
      <c r="CC66" s="67">
        <f t="shared" si="453"/>
        <v>0</v>
      </c>
      <c r="CD66" s="88"/>
      <c r="CE66" s="89"/>
      <c r="CF66" s="65"/>
      <c r="CG66" s="66">
        <f t="shared" si="454"/>
        <v>0</v>
      </c>
      <c r="CH66" s="67">
        <f t="shared" si="455"/>
        <v>0</v>
      </c>
      <c r="CI66" s="88"/>
      <c r="CJ66" s="89"/>
      <c r="CK66" s="65"/>
      <c r="CL66" s="66">
        <f t="shared" si="456"/>
        <v>0</v>
      </c>
      <c r="CM66" s="67">
        <f t="shared" si="457"/>
        <v>0</v>
      </c>
    </row>
    <row r="67" spans="1:91" s="100" customFormat="1" ht="15.5" customHeight="1">
      <c r="A67" s="59">
        <f>SUMIF($I$5:$HE$5,"QTY*Equipment",$I67:$HE67)</f>
        <v>0</v>
      </c>
      <c r="B67" s="60">
        <f t="shared" si="423"/>
        <v>0</v>
      </c>
      <c r="C67" s="103"/>
      <c r="D67" s="104" t="s">
        <v>291</v>
      </c>
      <c r="E67" s="227"/>
      <c r="F67" s="232"/>
      <c r="G67" s="88"/>
      <c r="H67" s="89"/>
      <c r="I67" s="65"/>
      <c r="J67" s="66">
        <f t="shared" si="424"/>
        <v>0</v>
      </c>
      <c r="K67" s="67">
        <f t="shared" si="425"/>
        <v>0</v>
      </c>
      <c r="L67" s="88"/>
      <c r="M67" s="89"/>
      <c r="N67" s="65"/>
      <c r="O67" s="66">
        <f t="shared" si="426"/>
        <v>0</v>
      </c>
      <c r="P67" s="67">
        <f t="shared" si="427"/>
        <v>0</v>
      </c>
      <c r="Q67" s="88"/>
      <c r="R67" s="89"/>
      <c r="S67" s="65"/>
      <c r="T67" s="66">
        <f t="shared" si="428"/>
        <v>0</v>
      </c>
      <c r="U67" s="67">
        <f t="shared" si="429"/>
        <v>0</v>
      </c>
      <c r="V67" s="88"/>
      <c r="W67" s="89"/>
      <c r="X67" s="65"/>
      <c r="Y67" s="66">
        <f t="shared" si="430"/>
        <v>0</v>
      </c>
      <c r="Z67" s="67">
        <f t="shared" si="431"/>
        <v>0</v>
      </c>
      <c r="AA67" s="88"/>
      <c r="AB67" s="89"/>
      <c r="AC67" s="65"/>
      <c r="AD67" s="66">
        <f t="shared" si="432"/>
        <v>0</v>
      </c>
      <c r="AE67" s="67">
        <f t="shared" si="433"/>
        <v>0</v>
      </c>
      <c r="AF67" s="88"/>
      <c r="AG67" s="89"/>
      <c r="AH67" s="65"/>
      <c r="AI67" s="66">
        <f t="shared" si="434"/>
        <v>0</v>
      </c>
      <c r="AJ67" s="67">
        <f t="shared" si="435"/>
        <v>0</v>
      </c>
      <c r="AK67" s="88"/>
      <c r="AL67" s="89"/>
      <c r="AM67" s="65"/>
      <c r="AN67" s="66">
        <f t="shared" si="436"/>
        <v>0</v>
      </c>
      <c r="AO67" s="67">
        <f t="shared" si="437"/>
        <v>0</v>
      </c>
      <c r="AP67" s="88"/>
      <c r="AQ67" s="89"/>
      <c r="AR67" s="65"/>
      <c r="AS67" s="66">
        <f t="shared" si="438"/>
        <v>0</v>
      </c>
      <c r="AT67" s="67">
        <f t="shared" si="439"/>
        <v>0</v>
      </c>
      <c r="AU67" s="88"/>
      <c r="AV67" s="89"/>
      <c r="AW67" s="65"/>
      <c r="AX67" s="66">
        <f t="shared" si="440"/>
        <v>0</v>
      </c>
      <c r="AY67" s="67">
        <f t="shared" si="441"/>
        <v>0</v>
      </c>
      <c r="AZ67" s="88"/>
      <c r="BA67" s="89"/>
      <c r="BB67" s="65"/>
      <c r="BC67" s="66">
        <f t="shared" si="442"/>
        <v>0</v>
      </c>
      <c r="BD67" s="67">
        <f t="shared" si="443"/>
        <v>0</v>
      </c>
      <c r="BE67" s="88"/>
      <c r="BF67" s="89"/>
      <c r="BG67" s="65"/>
      <c r="BH67" s="66">
        <f t="shared" si="444"/>
        <v>0</v>
      </c>
      <c r="BI67" s="67">
        <f t="shared" si="445"/>
        <v>0</v>
      </c>
      <c r="BJ67" s="88"/>
      <c r="BK67" s="89"/>
      <c r="BL67" s="65"/>
      <c r="BM67" s="66">
        <f t="shared" si="446"/>
        <v>0</v>
      </c>
      <c r="BN67" s="67">
        <f t="shared" si="447"/>
        <v>0</v>
      </c>
      <c r="BO67" s="88"/>
      <c r="BP67" s="89"/>
      <c r="BQ67" s="65"/>
      <c r="BR67" s="66">
        <f t="shared" si="448"/>
        <v>0</v>
      </c>
      <c r="BS67" s="67">
        <f t="shared" si="449"/>
        <v>0</v>
      </c>
      <c r="BT67" s="88"/>
      <c r="BU67" s="89"/>
      <c r="BV67" s="65"/>
      <c r="BW67" s="66">
        <f t="shared" si="450"/>
        <v>0</v>
      </c>
      <c r="BX67" s="67">
        <f t="shared" si="451"/>
        <v>0</v>
      </c>
      <c r="BY67" s="88"/>
      <c r="BZ67" s="89"/>
      <c r="CA67" s="65"/>
      <c r="CB67" s="66">
        <f t="shared" si="452"/>
        <v>0</v>
      </c>
      <c r="CC67" s="67">
        <f t="shared" si="453"/>
        <v>0</v>
      </c>
      <c r="CD67" s="88"/>
      <c r="CE67" s="89"/>
      <c r="CF67" s="65"/>
      <c r="CG67" s="66">
        <f t="shared" si="454"/>
        <v>0</v>
      </c>
      <c r="CH67" s="67">
        <f t="shared" si="455"/>
        <v>0</v>
      </c>
      <c r="CI67" s="88"/>
      <c r="CJ67" s="89"/>
      <c r="CK67" s="65"/>
      <c r="CL67" s="66">
        <f t="shared" si="456"/>
        <v>0</v>
      </c>
      <c r="CM67" s="67">
        <f t="shared" si="457"/>
        <v>0</v>
      </c>
    </row>
    <row r="68" spans="1:91" s="100" customFormat="1" ht="15.5" customHeight="1">
      <c r="A68" s="90"/>
      <c r="B68" s="91"/>
      <c r="C68" s="92"/>
      <c r="D68" s="93" t="s">
        <v>292</v>
      </c>
      <c r="E68" s="224" t="s">
        <v>293</v>
      </c>
      <c r="F68" s="233"/>
      <c r="G68" s="55"/>
      <c r="H68" s="56"/>
      <c r="I68" s="53"/>
      <c r="J68" s="70"/>
      <c r="K68" s="71"/>
      <c r="L68" s="55"/>
      <c r="M68" s="56"/>
      <c r="N68" s="53"/>
      <c r="O68" s="70"/>
      <c r="P68" s="71"/>
      <c r="Q68" s="55"/>
      <c r="R68" s="56"/>
      <c r="S68" s="53"/>
      <c r="T68" s="70"/>
      <c r="U68" s="71"/>
      <c r="V68" s="55"/>
      <c r="W68" s="56"/>
      <c r="X68" s="53"/>
      <c r="Y68" s="70"/>
      <c r="Z68" s="71"/>
      <c r="AA68" s="55"/>
      <c r="AB68" s="56"/>
      <c r="AC68" s="53"/>
      <c r="AD68" s="70"/>
      <c r="AE68" s="71"/>
      <c r="AF68" s="55"/>
      <c r="AG68" s="56"/>
      <c r="AH68" s="53"/>
      <c r="AI68" s="70"/>
      <c r="AJ68" s="71"/>
      <c r="AK68" s="55"/>
      <c r="AL68" s="56"/>
      <c r="AM68" s="53"/>
      <c r="AN68" s="70"/>
      <c r="AO68" s="71"/>
      <c r="AP68" s="55"/>
      <c r="AQ68" s="56"/>
      <c r="AR68" s="53"/>
      <c r="AS68" s="70"/>
      <c r="AT68" s="71"/>
      <c r="AU68" s="55"/>
      <c r="AV68" s="56"/>
      <c r="AW68" s="53"/>
      <c r="AX68" s="70"/>
      <c r="AY68" s="71"/>
      <c r="AZ68" s="55"/>
      <c r="BA68" s="56"/>
      <c r="BB68" s="53"/>
      <c r="BC68" s="70"/>
      <c r="BD68" s="71"/>
      <c r="BE68" s="55"/>
      <c r="BF68" s="56"/>
      <c r="BG68" s="53"/>
      <c r="BH68" s="70"/>
      <c r="BI68" s="71"/>
      <c r="BJ68" s="55"/>
      <c r="BK68" s="56"/>
      <c r="BL68" s="53"/>
      <c r="BM68" s="70"/>
      <c r="BN68" s="71"/>
      <c r="BO68" s="55"/>
      <c r="BP68" s="56"/>
      <c r="BQ68" s="53"/>
      <c r="BR68" s="70"/>
      <c r="BS68" s="71"/>
      <c r="BT68" s="55"/>
      <c r="BU68" s="56"/>
      <c r="BV68" s="53"/>
      <c r="BW68" s="70"/>
      <c r="BX68" s="71"/>
      <c r="BY68" s="55"/>
      <c r="BZ68" s="56"/>
      <c r="CA68" s="53"/>
      <c r="CB68" s="70"/>
      <c r="CC68" s="71"/>
      <c r="CD68" s="55"/>
      <c r="CE68" s="56"/>
      <c r="CF68" s="53"/>
      <c r="CG68" s="70"/>
      <c r="CH68" s="71"/>
      <c r="CI68" s="55"/>
      <c r="CJ68" s="56"/>
      <c r="CK68" s="53"/>
      <c r="CL68" s="70"/>
      <c r="CM68" s="71"/>
    </row>
    <row r="69" spans="1:91" s="100" customFormat="1" ht="31" customHeight="1">
      <c r="A69" s="59">
        <f>SUMIF($I$5:$HE$5,"QTY*Equipment",$I69:$HE69)</f>
        <v>0</v>
      </c>
      <c r="B69" s="60">
        <f t="shared" ref="B69:B74" si="458">SUMIF($T$5:$HE$5,"QTY*Install",$T69:$HE69)</f>
        <v>0</v>
      </c>
      <c r="C69" s="103"/>
      <c r="D69" s="104" t="s">
        <v>294</v>
      </c>
      <c r="E69" s="353" t="s">
        <v>1275</v>
      </c>
      <c r="F69" s="232"/>
      <c r="G69" s="88"/>
      <c r="H69" s="89"/>
      <c r="I69" s="65"/>
      <c r="J69" s="66">
        <f t="shared" ref="J69" si="459">I69*G69</f>
        <v>0</v>
      </c>
      <c r="K69" s="67">
        <f t="shared" ref="K69" si="460">I69*H69</f>
        <v>0</v>
      </c>
      <c r="L69" s="88"/>
      <c r="M69" s="89"/>
      <c r="N69" s="65"/>
      <c r="O69" s="66">
        <f t="shared" ref="O69:O74" si="461">N69*L69</f>
        <v>0</v>
      </c>
      <c r="P69" s="67">
        <f t="shared" ref="P69:P74" si="462">N69*M69</f>
        <v>0</v>
      </c>
      <c r="Q69" s="88"/>
      <c r="R69" s="89"/>
      <c r="S69" s="65"/>
      <c r="T69" s="66">
        <f t="shared" ref="T69:T74" si="463">S69*Q69</f>
        <v>0</v>
      </c>
      <c r="U69" s="67">
        <f t="shared" ref="U69:U74" si="464">S69*R69</f>
        <v>0</v>
      </c>
      <c r="V69" s="88"/>
      <c r="W69" s="89"/>
      <c r="X69" s="65"/>
      <c r="Y69" s="66">
        <f t="shared" ref="Y69:Y74" si="465">X69*V69</f>
        <v>0</v>
      </c>
      <c r="Z69" s="67">
        <f t="shared" ref="Z69:Z74" si="466">X69*W69</f>
        <v>0</v>
      </c>
      <c r="AA69" s="88"/>
      <c r="AB69" s="89"/>
      <c r="AC69" s="65"/>
      <c r="AD69" s="66">
        <f t="shared" ref="AD69:AD74" si="467">AC69*AA69</f>
        <v>0</v>
      </c>
      <c r="AE69" s="67">
        <f t="shared" ref="AE69:AE74" si="468">AC69*AB69</f>
        <v>0</v>
      </c>
      <c r="AF69" s="88"/>
      <c r="AG69" s="89"/>
      <c r="AH69" s="65"/>
      <c r="AI69" s="66">
        <f t="shared" ref="AI69:AI74" si="469">AH69*AF69</f>
        <v>0</v>
      </c>
      <c r="AJ69" s="67">
        <f t="shared" ref="AJ69:AJ74" si="470">AH69*AG69</f>
        <v>0</v>
      </c>
      <c r="AK69" s="88"/>
      <c r="AL69" s="89"/>
      <c r="AM69" s="65"/>
      <c r="AN69" s="66">
        <f t="shared" ref="AN69:AN74" si="471">AM69*AK69</f>
        <v>0</v>
      </c>
      <c r="AO69" s="67">
        <f t="shared" ref="AO69:AO74" si="472">AM69*AL69</f>
        <v>0</v>
      </c>
      <c r="AP69" s="88"/>
      <c r="AQ69" s="89"/>
      <c r="AR69" s="65"/>
      <c r="AS69" s="66">
        <f t="shared" ref="AS69:AS74" si="473">AR69*AP69</f>
        <v>0</v>
      </c>
      <c r="AT69" s="67">
        <f t="shared" ref="AT69:AT74" si="474">AR69*AQ69</f>
        <v>0</v>
      </c>
      <c r="AU69" s="88"/>
      <c r="AV69" s="89"/>
      <c r="AW69" s="65"/>
      <c r="AX69" s="66">
        <f t="shared" ref="AX69:AX74" si="475">AW69*AU69</f>
        <v>0</v>
      </c>
      <c r="AY69" s="67">
        <f t="shared" ref="AY69:AY74" si="476">AW69*AV69</f>
        <v>0</v>
      </c>
      <c r="AZ69" s="88"/>
      <c r="BA69" s="89"/>
      <c r="BB69" s="65"/>
      <c r="BC69" s="66">
        <f t="shared" ref="BC69:BC74" si="477">BB69*AZ69</f>
        <v>0</v>
      </c>
      <c r="BD69" s="67">
        <f t="shared" ref="BD69:BD74" si="478">BB69*BA69</f>
        <v>0</v>
      </c>
      <c r="BE69" s="88"/>
      <c r="BF69" s="89"/>
      <c r="BG69" s="65"/>
      <c r="BH69" s="66">
        <f t="shared" ref="BH69:BH74" si="479">BG69*BE69</f>
        <v>0</v>
      </c>
      <c r="BI69" s="67">
        <f t="shared" ref="BI69:BI74" si="480">BG69*BF69</f>
        <v>0</v>
      </c>
      <c r="BJ69" s="88"/>
      <c r="BK69" s="89"/>
      <c r="BL69" s="65"/>
      <c r="BM69" s="66">
        <f t="shared" ref="BM69:BM74" si="481">BL69*BJ69</f>
        <v>0</v>
      </c>
      <c r="BN69" s="67">
        <f t="shared" ref="BN69:BN74" si="482">BL69*BK69</f>
        <v>0</v>
      </c>
      <c r="BO69" s="88"/>
      <c r="BP69" s="89"/>
      <c r="BQ69" s="65"/>
      <c r="BR69" s="66">
        <f t="shared" ref="BR69:BR74" si="483">BQ69*BO69</f>
        <v>0</v>
      </c>
      <c r="BS69" s="67">
        <f t="shared" ref="BS69:BS74" si="484">BQ69*BP69</f>
        <v>0</v>
      </c>
      <c r="BT69" s="88"/>
      <c r="BU69" s="89"/>
      <c r="BV69" s="65"/>
      <c r="BW69" s="66">
        <f t="shared" ref="BW69:BW74" si="485">BV69*BT69</f>
        <v>0</v>
      </c>
      <c r="BX69" s="67">
        <f t="shared" ref="BX69:BX74" si="486">BV69*BU69</f>
        <v>0</v>
      </c>
      <c r="BY69" s="88"/>
      <c r="BZ69" s="89"/>
      <c r="CA69" s="65"/>
      <c r="CB69" s="66">
        <f t="shared" ref="CB69:CB74" si="487">CA69*BY69</f>
        <v>0</v>
      </c>
      <c r="CC69" s="67">
        <f t="shared" ref="CC69:CC74" si="488">CA69*BZ69</f>
        <v>0</v>
      </c>
      <c r="CD69" s="88"/>
      <c r="CE69" s="89"/>
      <c r="CF69" s="65"/>
      <c r="CG69" s="66">
        <f t="shared" ref="CG69:CG74" si="489">CF69*CD69</f>
        <v>0</v>
      </c>
      <c r="CH69" s="67">
        <f t="shared" ref="CH69:CH74" si="490">CF69*CE69</f>
        <v>0</v>
      </c>
      <c r="CI69" s="88"/>
      <c r="CJ69" s="89"/>
      <c r="CK69" s="65"/>
      <c r="CL69" s="66">
        <f t="shared" ref="CL69:CL74" si="491">CK69*CI69</f>
        <v>0</v>
      </c>
      <c r="CM69" s="67">
        <f t="shared" ref="CM69:CM74" si="492">CK69*CJ69</f>
        <v>0</v>
      </c>
    </row>
    <row r="70" spans="1:91" s="100" customFormat="1" ht="15.5" customHeight="1">
      <c r="A70" s="59">
        <f>SUMIF($I$5:$HE$5,"QTY*Equipment",$I70:$HE70)</f>
        <v>0</v>
      </c>
      <c r="B70" s="60">
        <f t="shared" si="458"/>
        <v>0</v>
      </c>
      <c r="C70" s="103"/>
      <c r="D70" s="104" t="s">
        <v>295</v>
      </c>
      <c r="E70" s="227"/>
      <c r="F70" s="232"/>
      <c r="G70" s="88"/>
      <c r="H70" s="89"/>
      <c r="I70" s="65"/>
      <c r="J70" s="66">
        <f t="shared" ref="J69:J74" si="493">I70*G70</f>
        <v>0</v>
      </c>
      <c r="K70" s="67">
        <f t="shared" ref="K69:K74" si="494">I70*H70</f>
        <v>0</v>
      </c>
      <c r="L70" s="88"/>
      <c r="M70" s="89"/>
      <c r="N70" s="65"/>
      <c r="O70" s="66">
        <f t="shared" si="461"/>
        <v>0</v>
      </c>
      <c r="P70" s="67">
        <f t="shared" si="462"/>
        <v>0</v>
      </c>
      <c r="Q70" s="88"/>
      <c r="R70" s="89"/>
      <c r="S70" s="65"/>
      <c r="T70" s="66">
        <f t="shared" si="463"/>
        <v>0</v>
      </c>
      <c r="U70" s="67">
        <f t="shared" si="464"/>
        <v>0</v>
      </c>
      <c r="V70" s="88"/>
      <c r="W70" s="89"/>
      <c r="X70" s="65"/>
      <c r="Y70" s="66">
        <f t="shared" si="465"/>
        <v>0</v>
      </c>
      <c r="Z70" s="67">
        <f t="shared" si="466"/>
        <v>0</v>
      </c>
      <c r="AA70" s="88"/>
      <c r="AB70" s="89"/>
      <c r="AC70" s="65"/>
      <c r="AD70" s="66">
        <f t="shared" si="467"/>
        <v>0</v>
      </c>
      <c r="AE70" s="67">
        <f t="shared" si="468"/>
        <v>0</v>
      </c>
      <c r="AF70" s="88"/>
      <c r="AG70" s="89"/>
      <c r="AH70" s="65"/>
      <c r="AI70" s="66">
        <f t="shared" si="469"/>
        <v>0</v>
      </c>
      <c r="AJ70" s="67">
        <f t="shared" si="470"/>
        <v>0</v>
      </c>
      <c r="AK70" s="88"/>
      <c r="AL70" s="89"/>
      <c r="AM70" s="65"/>
      <c r="AN70" s="66">
        <f t="shared" si="471"/>
        <v>0</v>
      </c>
      <c r="AO70" s="67">
        <f t="shared" si="472"/>
        <v>0</v>
      </c>
      <c r="AP70" s="88"/>
      <c r="AQ70" s="89"/>
      <c r="AR70" s="65"/>
      <c r="AS70" s="66">
        <f t="shared" si="473"/>
        <v>0</v>
      </c>
      <c r="AT70" s="67">
        <f t="shared" si="474"/>
        <v>0</v>
      </c>
      <c r="AU70" s="88"/>
      <c r="AV70" s="89"/>
      <c r="AW70" s="65"/>
      <c r="AX70" s="66">
        <f t="shared" si="475"/>
        <v>0</v>
      </c>
      <c r="AY70" s="67">
        <f t="shared" si="476"/>
        <v>0</v>
      </c>
      <c r="AZ70" s="88"/>
      <c r="BA70" s="89"/>
      <c r="BB70" s="65"/>
      <c r="BC70" s="66">
        <f t="shared" si="477"/>
        <v>0</v>
      </c>
      <c r="BD70" s="67">
        <f t="shared" si="478"/>
        <v>0</v>
      </c>
      <c r="BE70" s="88"/>
      <c r="BF70" s="89"/>
      <c r="BG70" s="65"/>
      <c r="BH70" s="66">
        <f t="shared" si="479"/>
        <v>0</v>
      </c>
      <c r="BI70" s="67">
        <f t="shared" si="480"/>
        <v>0</v>
      </c>
      <c r="BJ70" s="88"/>
      <c r="BK70" s="89"/>
      <c r="BL70" s="65"/>
      <c r="BM70" s="66">
        <f t="shared" si="481"/>
        <v>0</v>
      </c>
      <c r="BN70" s="67">
        <f t="shared" si="482"/>
        <v>0</v>
      </c>
      <c r="BO70" s="88"/>
      <c r="BP70" s="89"/>
      <c r="BQ70" s="65"/>
      <c r="BR70" s="66">
        <f t="shared" si="483"/>
        <v>0</v>
      </c>
      <c r="BS70" s="67">
        <f t="shared" si="484"/>
        <v>0</v>
      </c>
      <c r="BT70" s="88"/>
      <c r="BU70" s="89"/>
      <c r="BV70" s="65"/>
      <c r="BW70" s="66">
        <f t="shared" si="485"/>
        <v>0</v>
      </c>
      <c r="BX70" s="67">
        <f t="shared" si="486"/>
        <v>0</v>
      </c>
      <c r="BY70" s="88"/>
      <c r="BZ70" s="89"/>
      <c r="CA70" s="65"/>
      <c r="CB70" s="66">
        <f t="shared" si="487"/>
        <v>0</v>
      </c>
      <c r="CC70" s="67">
        <f t="shared" si="488"/>
        <v>0</v>
      </c>
      <c r="CD70" s="88"/>
      <c r="CE70" s="89"/>
      <c r="CF70" s="65"/>
      <c r="CG70" s="66">
        <f t="shared" si="489"/>
        <v>0</v>
      </c>
      <c r="CH70" s="67">
        <f t="shared" si="490"/>
        <v>0</v>
      </c>
      <c r="CI70" s="88"/>
      <c r="CJ70" s="89"/>
      <c r="CK70" s="65"/>
      <c r="CL70" s="66">
        <f t="shared" si="491"/>
        <v>0</v>
      </c>
      <c r="CM70" s="67">
        <f t="shared" si="492"/>
        <v>0</v>
      </c>
    </row>
    <row r="71" spans="1:91" s="100" customFormat="1" ht="15.5" customHeight="1">
      <c r="A71" s="59">
        <f>SUMIF($I$5:$HE$5,"QTY*Equipment",$I71:$HE71)</f>
        <v>0</v>
      </c>
      <c r="B71" s="60">
        <f t="shared" si="458"/>
        <v>0</v>
      </c>
      <c r="C71" s="103"/>
      <c r="D71" s="104" t="s">
        <v>296</v>
      </c>
      <c r="E71" s="227"/>
      <c r="F71" s="232"/>
      <c r="G71" s="88"/>
      <c r="H71" s="89"/>
      <c r="I71" s="65"/>
      <c r="J71" s="66">
        <f t="shared" si="493"/>
        <v>0</v>
      </c>
      <c r="K71" s="67">
        <f t="shared" si="494"/>
        <v>0</v>
      </c>
      <c r="L71" s="88"/>
      <c r="M71" s="89"/>
      <c r="N71" s="65"/>
      <c r="O71" s="66">
        <f t="shared" si="461"/>
        <v>0</v>
      </c>
      <c r="P71" s="67">
        <f t="shared" si="462"/>
        <v>0</v>
      </c>
      <c r="Q71" s="88"/>
      <c r="R71" s="89"/>
      <c r="S71" s="65"/>
      <c r="T71" s="66">
        <f t="shared" si="463"/>
        <v>0</v>
      </c>
      <c r="U71" s="67">
        <f t="shared" si="464"/>
        <v>0</v>
      </c>
      <c r="V71" s="88"/>
      <c r="W71" s="89"/>
      <c r="X71" s="65"/>
      <c r="Y71" s="66">
        <f t="shared" si="465"/>
        <v>0</v>
      </c>
      <c r="Z71" s="67">
        <f t="shared" si="466"/>
        <v>0</v>
      </c>
      <c r="AA71" s="88"/>
      <c r="AB71" s="89"/>
      <c r="AC71" s="65"/>
      <c r="AD71" s="66">
        <f t="shared" si="467"/>
        <v>0</v>
      </c>
      <c r="AE71" s="67">
        <f t="shared" si="468"/>
        <v>0</v>
      </c>
      <c r="AF71" s="88"/>
      <c r="AG71" s="89"/>
      <c r="AH71" s="65"/>
      <c r="AI71" s="66">
        <f t="shared" si="469"/>
        <v>0</v>
      </c>
      <c r="AJ71" s="67">
        <f t="shared" si="470"/>
        <v>0</v>
      </c>
      <c r="AK71" s="88"/>
      <c r="AL71" s="89"/>
      <c r="AM71" s="65"/>
      <c r="AN71" s="66">
        <f t="shared" si="471"/>
        <v>0</v>
      </c>
      <c r="AO71" s="67">
        <f t="shared" si="472"/>
        <v>0</v>
      </c>
      <c r="AP71" s="88"/>
      <c r="AQ71" s="89"/>
      <c r="AR71" s="65"/>
      <c r="AS71" s="66">
        <f t="shared" si="473"/>
        <v>0</v>
      </c>
      <c r="AT71" s="67">
        <f t="shared" si="474"/>
        <v>0</v>
      </c>
      <c r="AU71" s="88"/>
      <c r="AV71" s="89"/>
      <c r="AW71" s="65"/>
      <c r="AX71" s="66">
        <f t="shared" si="475"/>
        <v>0</v>
      </c>
      <c r="AY71" s="67">
        <f t="shared" si="476"/>
        <v>0</v>
      </c>
      <c r="AZ71" s="88"/>
      <c r="BA71" s="89"/>
      <c r="BB71" s="65"/>
      <c r="BC71" s="66">
        <f t="shared" si="477"/>
        <v>0</v>
      </c>
      <c r="BD71" s="67">
        <f t="shared" si="478"/>
        <v>0</v>
      </c>
      <c r="BE71" s="88"/>
      <c r="BF71" s="89"/>
      <c r="BG71" s="65"/>
      <c r="BH71" s="66">
        <f t="shared" si="479"/>
        <v>0</v>
      </c>
      <c r="BI71" s="67">
        <f t="shared" si="480"/>
        <v>0</v>
      </c>
      <c r="BJ71" s="88"/>
      <c r="BK71" s="89"/>
      <c r="BL71" s="65"/>
      <c r="BM71" s="66">
        <f t="shared" si="481"/>
        <v>0</v>
      </c>
      <c r="BN71" s="67">
        <f t="shared" si="482"/>
        <v>0</v>
      </c>
      <c r="BO71" s="88"/>
      <c r="BP71" s="89"/>
      <c r="BQ71" s="65"/>
      <c r="BR71" s="66">
        <f t="shared" si="483"/>
        <v>0</v>
      </c>
      <c r="BS71" s="67">
        <f t="shared" si="484"/>
        <v>0</v>
      </c>
      <c r="BT71" s="88"/>
      <c r="BU71" s="89"/>
      <c r="BV71" s="65"/>
      <c r="BW71" s="66">
        <f t="shared" si="485"/>
        <v>0</v>
      </c>
      <c r="BX71" s="67">
        <f t="shared" si="486"/>
        <v>0</v>
      </c>
      <c r="BY71" s="88"/>
      <c r="BZ71" s="89"/>
      <c r="CA71" s="65"/>
      <c r="CB71" s="66">
        <f t="shared" si="487"/>
        <v>0</v>
      </c>
      <c r="CC71" s="67">
        <f t="shared" si="488"/>
        <v>0</v>
      </c>
      <c r="CD71" s="88"/>
      <c r="CE71" s="89"/>
      <c r="CF71" s="65"/>
      <c r="CG71" s="66">
        <f t="shared" si="489"/>
        <v>0</v>
      </c>
      <c r="CH71" s="67">
        <f t="shared" si="490"/>
        <v>0</v>
      </c>
      <c r="CI71" s="88"/>
      <c r="CJ71" s="89"/>
      <c r="CK71" s="65"/>
      <c r="CL71" s="66">
        <f t="shared" si="491"/>
        <v>0</v>
      </c>
      <c r="CM71" s="67">
        <f t="shared" si="492"/>
        <v>0</v>
      </c>
    </row>
    <row r="72" spans="1:91" s="100" customFormat="1" ht="15.5" customHeight="1">
      <c r="A72" s="59">
        <f>SUMIF($I$5:$HE$5,"QTY*Equipment",$I72:$HE72)</f>
        <v>0</v>
      </c>
      <c r="B72" s="60">
        <f t="shared" si="458"/>
        <v>0</v>
      </c>
      <c r="C72" s="103"/>
      <c r="D72" s="104" t="s">
        <v>297</v>
      </c>
      <c r="E72" s="227"/>
      <c r="F72" s="232"/>
      <c r="G72" s="88"/>
      <c r="H72" s="89"/>
      <c r="I72" s="65"/>
      <c r="J72" s="66">
        <f t="shared" si="493"/>
        <v>0</v>
      </c>
      <c r="K72" s="67">
        <f t="shared" si="494"/>
        <v>0</v>
      </c>
      <c r="L72" s="88"/>
      <c r="M72" s="89"/>
      <c r="N72" s="65"/>
      <c r="O72" s="66">
        <f t="shared" si="461"/>
        <v>0</v>
      </c>
      <c r="P72" s="67">
        <f t="shared" si="462"/>
        <v>0</v>
      </c>
      <c r="Q72" s="88"/>
      <c r="R72" s="89"/>
      <c r="S72" s="65"/>
      <c r="T72" s="66">
        <f t="shared" si="463"/>
        <v>0</v>
      </c>
      <c r="U72" s="67">
        <f t="shared" si="464"/>
        <v>0</v>
      </c>
      <c r="V72" s="88"/>
      <c r="W72" s="89"/>
      <c r="X72" s="65"/>
      <c r="Y72" s="66">
        <f t="shared" si="465"/>
        <v>0</v>
      </c>
      <c r="Z72" s="67">
        <f t="shared" si="466"/>
        <v>0</v>
      </c>
      <c r="AA72" s="88"/>
      <c r="AB72" s="89"/>
      <c r="AC72" s="65"/>
      <c r="AD72" s="66">
        <f t="shared" si="467"/>
        <v>0</v>
      </c>
      <c r="AE72" s="67">
        <f t="shared" si="468"/>
        <v>0</v>
      </c>
      <c r="AF72" s="88"/>
      <c r="AG72" s="89"/>
      <c r="AH72" s="65"/>
      <c r="AI72" s="66">
        <f t="shared" si="469"/>
        <v>0</v>
      </c>
      <c r="AJ72" s="67">
        <f t="shared" si="470"/>
        <v>0</v>
      </c>
      <c r="AK72" s="88"/>
      <c r="AL72" s="89"/>
      <c r="AM72" s="65"/>
      <c r="AN72" s="66">
        <f t="shared" si="471"/>
        <v>0</v>
      </c>
      <c r="AO72" s="67">
        <f t="shared" si="472"/>
        <v>0</v>
      </c>
      <c r="AP72" s="88"/>
      <c r="AQ72" s="89"/>
      <c r="AR72" s="65"/>
      <c r="AS72" s="66">
        <f t="shared" si="473"/>
        <v>0</v>
      </c>
      <c r="AT72" s="67">
        <f t="shared" si="474"/>
        <v>0</v>
      </c>
      <c r="AU72" s="88"/>
      <c r="AV72" s="89"/>
      <c r="AW72" s="65"/>
      <c r="AX72" s="66">
        <f t="shared" si="475"/>
        <v>0</v>
      </c>
      <c r="AY72" s="67">
        <f t="shared" si="476"/>
        <v>0</v>
      </c>
      <c r="AZ72" s="88"/>
      <c r="BA72" s="89"/>
      <c r="BB72" s="65"/>
      <c r="BC72" s="66">
        <f t="shared" si="477"/>
        <v>0</v>
      </c>
      <c r="BD72" s="67">
        <f t="shared" si="478"/>
        <v>0</v>
      </c>
      <c r="BE72" s="88"/>
      <c r="BF72" s="89"/>
      <c r="BG72" s="65"/>
      <c r="BH72" s="66">
        <f t="shared" si="479"/>
        <v>0</v>
      </c>
      <c r="BI72" s="67">
        <f t="shared" si="480"/>
        <v>0</v>
      </c>
      <c r="BJ72" s="88"/>
      <c r="BK72" s="89"/>
      <c r="BL72" s="65"/>
      <c r="BM72" s="66">
        <f t="shared" si="481"/>
        <v>0</v>
      </c>
      <c r="BN72" s="67">
        <f t="shared" si="482"/>
        <v>0</v>
      </c>
      <c r="BO72" s="88"/>
      <c r="BP72" s="89"/>
      <c r="BQ72" s="65"/>
      <c r="BR72" s="66">
        <f t="shared" si="483"/>
        <v>0</v>
      </c>
      <c r="BS72" s="67">
        <f t="shared" si="484"/>
        <v>0</v>
      </c>
      <c r="BT72" s="88"/>
      <c r="BU72" s="89"/>
      <c r="BV72" s="65"/>
      <c r="BW72" s="66">
        <f t="shared" si="485"/>
        <v>0</v>
      </c>
      <c r="BX72" s="67">
        <f t="shared" si="486"/>
        <v>0</v>
      </c>
      <c r="BY72" s="88"/>
      <c r="BZ72" s="89"/>
      <c r="CA72" s="65"/>
      <c r="CB72" s="66">
        <f t="shared" si="487"/>
        <v>0</v>
      </c>
      <c r="CC72" s="67">
        <f t="shared" si="488"/>
        <v>0</v>
      </c>
      <c r="CD72" s="88"/>
      <c r="CE72" s="89"/>
      <c r="CF72" s="65"/>
      <c r="CG72" s="66">
        <f t="shared" si="489"/>
        <v>0</v>
      </c>
      <c r="CH72" s="67">
        <f t="shared" si="490"/>
        <v>0</v>
      </c>
      <c r="CI72" s="88"/>
      <c r="CJ72" s="89"/>
      <c r="CK72" s="65"/>
      <c r="CL72" s="66">
        <f t="shared" si="491"/>
        <v>0</v>
      </c>
      <c r="CM72" s="67">
        <f t="shared" si="492"/>
        <v>0</v>
      </c>
    </row>
    <row r="73" spans="1:91" s="100" customFormat="1" ht="15.5" customHeight="1">
      <c r="A73" s="59">
        <f>SUMIF($I$5:$HE$5,"QTY*Equipment",$I73:$HE73)</f>
        <v>0</v>
      </c>
      <c r="B73" s="60">
        <f t="shared" si="458"/>
        <v>0</v>
      </c>
      <c r="C73" s="103"/>
      <c r="D73" s="104" t="s">
        <v>298</v>
      </c>
      <c r="E73" s="227"/>
      <c r="F73" s="232"/>
      <c r="G73" s="88"/>
      <c r="H73" s="89"/>
      <c r="I73" s="65"/>
      <c r="J73" s="66">
        <f t="shared" si="493"/>
        <v>0</v>
      </c>
      <c r="K73" s="67">
        <f t="shared" si="494"/>
        <v>0</v>
      </c>
      <c r="L73" s="88"/>
      <c r="M73" s="89"/>
      <c r="N73" s="65"/>
      <c r="O73" s="66">
        <f t="shared" si="461"/>
        <v>0</v>
      </c>
      <c r="P73" s="67">
        <f t="shared" si="462"/>
        <v>0</v>
      </c>
      <c r="Q73" s="88"/>
      <c r="R73" s="89"/>
      <c r="S73" s="65"/>
      <c r="T73" s="66">
        <f t="shared" si="463"/>
        <v>0</v>
      </c>
      <c r="U73" s="67">
        <f t="shared" si="464"/>
        <v>0</v>
      </c>
      <c r="V73" s="88"/>
      <c r="W73" s="89"/>
      <c r="X73" s="65"/>
      <c r="Y73" s="66">
        <f t="shared" si="465"/>
        <v>0</v>
      </c>
      <c r="Z73" s="67">
        <f t="shared" si="466"/>
        <v>0</v>
      </c>
      <c r="AA73" s="88"/>
      <c r="AB73" s="89"/>
      <c r="AC73" s="65"/>
      <c r="AD73" s="66">
        <f t="shared" si="467"/>
        <v>0</v>
      </c>
      <c r="AE73" s="67">
        <f t="shared" si="468"/>
        <v>0</v>
      </c>
      <c r="AF73" s="88"/>
      <c r="AG73" s="89"/>
      <c r="AH73" s="65"/>
      <c r="AI73" s="66">
        <f t="shared" si="469"/>
        <v>0</v>
      </c>
      <c r="AJ73" s="67">
        <f t="shared" si="470"/>
        <v>0</v>
      </c>
      <c r="AK73" s="88"/>
      <c r="AL73" s="89"/>
      <c r="AM73" s="65"/>
      <c r="AN73" s="66">
        <f t="shared" si="471"/>
        <v>0</v>
      </c>
      <c r="AO73" s="67">
        <f t="shared" si="472"/>
        <v>0</v>
      </c>
      <c r="AP73" s="88"/>
      <c r="AQ73" s="89"/>
      <c r="AR73" s="65"/>
      <c r="AS73" s="66">
        <f t="shared" si="473"/>
        <v>0</v>
      </c>
      <c r="AT73" s="67">
        <f t="shared" si="474"/>
        <v>0</v>
      </c>
      <c r="AU73" s="88"/>
      <c r="AV73" s="89"/>
      <c r="AW73" s="65"/>
      <c r="AX73" s="66">
        <f t="shared" si="475"/>
        <v>0</v>
      </c>
      <c r="AY73" s="67">
        <f t="shared" si="476"/>
        <v>0</v>
      </c>
      <c r="AZ73" s="88"/>
      <c r="BA73" s="89"/>
      <c r="BB73" s="65"/>
      <c r="BC73" s="66">
        <f t="shared" si="477"/>
        <v>0</v>
      </c>
      <c r="BD73" s="67">
        <f t="shared" si="478"/>
        <v>0</v>
      </c>
      <c r="BE73" s="88"/>
      <c r="BF73" s="89"/>
      <c r="BG73" s="65"/>
      <c r="BH73" s="66">
        <f t="shared" si="479"/>
        <v>0</v>
      </c>
      <c r="BI73" s="67">
        <f t="shared" si="480"/>
        <v>0</v>
      </c>
      <c r="BJ73" s="88"/>
      <c r="BK73" s="89"/>
      <c r="BL73" s="65"/>
      <c r="BM73" s="66">
        <f t="shared" si="481"/>
        <v>0</v>
      </c>
      <c r="BN73" s="67">
        <f t="shared" si="482"/>
        <v>0</v>
      </c>
      <c r="BO73" s="88"/>
      <c r="BP73" s="89"/>
      <c r="BQ73" s="65"/>
      <c r="BR73" s="66">
        <f t="shared" si="483"/>
        <v>0</v>
      </c>
      <c r="BS73" s="67">
        <f t="shared" si="484"/>
        <v>0</v>
      </c>
      <c r="BT73" s="88"/>
      <c r="BU73" s="89"/>
      <c r="BV73" s="65"/>
      <c r="BW73" s="66">
        <f t="shared" si="485"/>
        <v>0</v>
      </c>
      <c r="BX73" s="67">
        <f t="shared" si="486"/>
        <v>0</v>
      </c>
      <c r="BY73" s="88"/>
      <c r="BZ73" s="89"/>
      <c r="CA73" s="65"/>
      <c r="CB73" s="66">
        <f t="shared" si="487"/>
        <v>0</v>
      </c>
      <c r="CC73" s="67">
        <f t="shared" si="488"/>
        <v>0</v>
      </c>
      <c r="CD73" s="88"/>
      <c r="CE73" s="89"/>
      <c r="CF73" s="65"/>
      <c r="CG73" s="66">
        <f t="shared" si="489"/>
        <v>0</v>
      </c>
      <c r="CH73" s="67">
        <f t="shared" si="490"/>
        <v>0</v>
      </c>
      <c r="CI73" s="88"/>
      <c r="CJ73" s="89"/>
      <c r="CK73" s="65"/>
      <c r="CL73" s="66">
        <f t="shared" si="491"/>
        <v>0</v>
      </c>
      <c r="CM73" s="67">
        <f t="shared" si="492"/>
        <v>0</v>
      </c>
    </row>
    <row r="74" spans="1:91" s="100" customFormat="1" ht="15.5" customHeight="1" thickBot="1">
      <c r="A74" s="59">
        <f>SUMIF($I$5:$HE$5,"QTY*Equipment",$I74:$HE74)</f>
        <v>0</v>
      </c>
      <c r="B74" s="60">
        <f t="shared" si="458"/>
        <v>0</v>
      </c>
      <c r="C74" s="115"/>
      <c r="D74" s="116" t="s">
        <v>299</v>
      </c>
      <c r="E74" s="228"/>
      <c r="F74" s="232"/>
      <c r="G74" s="88"/>
      <c r="H74" s="89"/>
      <c r="I74" s="65"/>
      <c r="J74" s="66">
        <f t="shared" si="493"/>
        <v>0</v>
      </c>
      <c r="K74" s="67">
        <f t="shared" si="494"/>
        <v>0</v>
      </c>
      <c r="L74" s="88"/>
      <c r="M74" s="89"/>
      <c r="N74" s="65"/>
      <c r="O74" s="66">
        <f t="shared" si="461"/>
        <v>0</v>
      </c>
      <c r="P74" s="67">
        <f t="shared" si="462"/>
        <v>0</v>
      </c>
      <c r="Q74" s="88"/>
      <c r="R74" s="89"/>
      <c r="S74" s="65"/>
      <c r="T74" s="66">
        <f t="shared" si="463"/>
        <v>0</v>
      </c>
      <c r="U74" s="67">
        <f t="shared" si="464"/>
        <v>0</v>
      </c>
      <c r="V74" s="88"/>
      <c r="W74" s="89"/>
      <c r="X74" s="65"/>
      <c r="Y74" s="66">
        <f t="shared" si="465"/>
        <v>0</v>
      </c>
      <c r="Z74" s="67">
        <f t="shared" si="466"/>
        <v>0</v>
      </c>
      <c r="AA74" s="88"/>
      <c r="AB74" s="89"/>
      <c r="AC74" s="65"/>
      <c r="AD74" s="66">
        <f t="shared" si="467"/>
        <v>0</v>
      </c>
      <c r="AE74" s="67">
        <f t="shared" si="468"/>
        <v>0</v>
      </c>
      <c r="AF74" s="88"/>
      <c r="AG74" s="89"/>
      <c r="AH74" s="65"/>
      <c r="AI74" s="66">
        <f t="shared" si="469"/>
        <v>0</v>
      </c>
      <c r="AJ74" s="67">
        <f t="shared" si="470"/>
        <v>0</v>
      </c>
      <c r="AK74" s="88"/>
      <c r="AL74" s="89"/>
      <c r="AM74" s="65"/>
      <c r="AN74" s="66">
        <f t="shared" si="471"/>
        <v>0</v>
      </c>
      <c r="AO74" s="67">
        <f t="shared" si="472"/>
        <v>0</v>
      </c>
      <c r="AP74" s="88"/>
      <c r="AQ74" s="89"/>
      <c r="AR74" s="65"/>
      <c r="AS74" s="66">
        <f t="shared" si="473"/>
        <v>0</v>
      </c>
      <c r="AT74" s="67">
        <f t="shared" si="474"/>
        <v>0</v>
      </c>
      <c r="AU74" s="88"/>
      <c r="AV74" s="89"/>
      <c r="AW74" s="65"/>
      <c r="AX74" s="66">
        <f t="shared" si="475"/>
        <v>0</v>
      </c>
      <c r="AY74" s="67">
        <f t="shared" si="476"/>
        <v>0</v>
      </c>
      <c r="AZ74" s="88"/>
      <c r="BA74" s="89"/>
      <c r="BB74" s="65"/>
      <c r="BC74" s="66">
        <f t="shared" si="477"/>
        <v>0</v>
      </c>
      <c r="BD74" s="67">
        <f t="shared" si="478"/>
        <v>0</v>
      </c>
      <c r="BE74" s="88"/>
      <c r="BF74" s="89"/>
      <c r="BG74" s="65"/>
      <c r="BH74" s="66">
        <f t="shared" si="479"/>
        <v>0</v>
      </c>
      <c r="BI74" s="67">
        <f t="shared" si="480"/>
        <v>0</v>
      </c>
      <c r="BJ74" s="88"/>
      <c r="BK74" s="89"/>
      <c r="BL74" s="65"/>
      <c r="BM74" s="66">
        <f t="shared" si="481"/>
        <v>0</v>
      </c>
      <c r="BN74" s="67">
        <f t="shared" si="482"/>
        <v>0</v>
      </c>
      <c r="BO74" s="88"/>
      <c r="BP74" s="89"/>
      <c r="BQ74" s="65"/>
      <c r="BR74" s="66">
        <f t="shared" si="483"/>
        <v>0</v>
      </c>
      <c r="BS74" s="67">
        <f t="shared" si="484"/>
        <v>0</v>
      </c>
      <c r="BT74" s="88"/>
      <c r="BU74" s="89"/>
      <c r="BV74" s="65"/>
      <c r="BW74" s="66">
        <f t="shared" si="485"/>
        <v>0</v>
      </c>
      <c r="BX74" s="67">
        <f t="shared" si="486"/>
        <v>0</v>
      </c>
      <c r="BY74" s="88"/>
      <c r="BZ74" s="89"/>
      <c r="CA74" s="65"/>
      <c r="CB74" s="66">
        <f t="shared" si="487"/>
        <v>0</v>
      </c>
      <c r="CC74" s="67">
        <f t="shared" si="488"/>
        <v>0</v>
      </c>
      <c r="CD74" s="88"/>
      <c r="CE74" s="89"/>
      <c r="CF74" s="65"/>
      <c r="CG74" s="66">
        <f t="shared" si="489"/>
        <v>0</v>
      </c>
      <c r="CH74" s="67">
        <f t="shared" si="490"/>
        <v>0</v>
      </c>
      <c r="CI74" s="88"/>
      <c r="CJ74" s="89"/>
      <c r="CK74" s="65"/>
      <c r="CL74" s="66">
        <f t="shared" si="491"/>
        <v>0</v>
      </c>
      <c r="CM74" s="67">
        <f t="shared" si="492"/>
        <v>0</v>
      </c>
    </row>
    <row r="75" spans="1:91">
      <c r="F75" s="250"/>
      <c r="G75" s="251"/>
      <c r="H75" s="251"/>
      <c r="I75" s="252"/>
      <c r="J75" s="253"/>
      <c r="K75" s="253"/>
      <c r="L75" s="251"/>
      <c r="M75" s="251"/>
      <c r="N75" s="252"/>
      <c r="O75" s="253"/>
      <c r="P75" s="253"/>
      <c r="Q75" s="251"/>
      <c r="R75" s="251"/>
      <c r="S75" s="252"/>
      <c r="T75" s="253"/>
      <c r="U75" s="253"/>
      <c r="V75" s="251"/>
      <c r="W75" s="251"/>
      <c r="X75" s="252"/>
      <c r="Y75" s="253"/>
      <c r="Z75" s="253"/>
      <c r="AA75" s="251"/>
      <c r="AB75" s="251"/>
      <c r="AC75" s="252"/>
      <c r="AD75" s="253"/>
      <c r="AE75" s="253"/>
      <c r="AF75" s="251"/>
      <c r="AG75" s="251"/>
      <c r="AH75" s="252"/>
      <c r="AI75" s="253"/>
      <c r="AJ75" s="253"/>
      <c r="AK75" s="251"/>
      <c r="AL75" s="251"/>
      <c r="AM75" s="252"/>
      <c r="AN75" s="253"/>
      <c r="AO75" s="253"/>
      <c r="AP75" s="251"/>
      <c r="AQ75" s="251"/>
      <c r="AR75" s="252"/>
      <c r="AS75" s="253"/>
      <c r="AT75" s="253"/>
      <c r="AU75" s="251"/>
      <c r="AV75" s="251"/>
      <c r="AW75" s="252"/>
      <c r="AX75" s="253"/>
      <c r="AY75" s="253"/>
      <c r="AZ75" s="251"/>
      <c r="BA75" s="251"/>
      <c r="BB75" s="252"/>
      <c r="BC75" s="253"/>
      <c r="BD75" s="253"/>
      <c r="BE75" s="251"/>
      <c r="BF75" s="251"/>
      <c r="BG75" s="252"/>
      <c r="BH75" s="253"/>
      <c r="BI75" s="253"/>
      <c r="BJ75" s="251"/>
      <c r="BK75" s="251"/>
      <c r="BL75" s="252"/>
      <c r="BM75" s="253"/>
      <c r="BN75" s="253"/>
      <c r="BO75" s="251"/>
      <c r="BP75" s="251"/>
      <c r="BQ75" s="252"/>
      <c r="BR75" s="253"/>
      <c r="BS75" s="253"/>
      <c r="BT75" s="251"/>
      <c r="BU75" s="251"/>
      <c r="BV75" s="252"/>
      <c r="BW75" s="253"/>
      <c r="BX75" s="253"/>
      <c r="BY75" s="251"/>
      <c r="BZ75" s="251"/>
      <c r="CA75" s="252"/>
      <c r="CB75" s="253"/>
      <c r="CC75" s="253"/>
      <c r="CD75" s="251"/>
      <c r="CE75" s="251"/>
      <c r="CF75" s="252"/>
      <c r="CG75" s="253"/>
      <c r="CH75" s="253"/>
      <c r="CI75" s="251"/>
      <c r="CJ75" s="251"/>
      <c r="CK75" s="252"/>
      <c r="CL75" s="253"/>
      <c r="CM75" s="253"/>
    </row>
    <row r="76" spans="1:91">
      <c r="F76" s="254"/>
      <c r="G76" s="255"/>
      <c r="H76" s="255"/>
      <c r="J76" s="256"/>
      <c r="K76" s="256"/>
      <c r="L76" s="255"/>
      <c r="M76" s="255"/>
      <c r="O76" s="256"/>
      <c r="P76" s="256"/>
      <c r="Q76" s="255"/>
      <c r="R76" s="255"/>
      <c r="T76" s="256"/>
      <c r="U76" s="256"/>
      <c r="V76" s="255"/>
      <c r="W76" s="255"/>
      <c r="Y76" s="256"/>
      <c r="Z76" s="256"/>
      <c r="AA76" s="255"/>
      <c r="AB76" s="255"/>
      <c r="AD76" s="256"/>
      <c r="AE76" s="256"/>
      <c r="AF76" s="255"/>
      <c r="AG76" s="255"/>
      <c r="AI76" s="256"/>
      <c r="AJ76" s="256"/>
      <c r="AK76" s="255"/>
      <c r="AL76" s="255"/>
      <c r="AN76" s="256"/>
      <c r="AO76" s="256"/>
      <c r="AP76" s="255"/>
      <c r="AQ76" s="255"/>
      <c r="AR76" s="9"/>
      <c r="AS76" s="256"/>
      <c r="AT76" s="256"/>
      <c r="AU76" s="255"/>
      <c r="AV76" s="255"/>
      <c r="AW76" s="9"/>
      <c r="AX76" s="256"/>
      <c r="AY76" s="256"/>
      <c r="AZ76" s="255"/>
      <c r="BA76" s="255"/>
      <c r="BB76" s="9"/>
      <c r="BC76" s="256"/>
      <c r="BD76" s="256"/>
      <c r="BE76" s="255"/>
      <c r="BF76" s="255"/>
      <c r="BG76" s="9"/>
      <c r="BH76" s="256"/>
      <c r="BI76" s="256"/>
      <c r="BJ76" s="255"/>
      <c r="BK76" s="255"/>
      <c r="BL76" s="9"/>
      <c r="BM76" s="256"/>
      <c r="BN76" s="256"/>
      <c r="BO76" s="255"/>
      <c r="BP76" s="255"/>
      <c r="BQ76" s="9"/>
      <c r="BR76" s="256"/>
      <c r="BS76" s="256"/>
      <c r="BT76" s="255"/>
      <c r="BU76" s="255"/>
      <c r="BV76" s="9"/>
      <c r="BW76" s="256"/>
      <c r="BX76" s="256"/>
      <c r="BY76" s="255"/>
      <c r="BZ76" s="255"/>
      <c r="CA76" s="9"/>
      <c r="CB76" s="256"/>
      <c r="CC76" s="256"/>
      <c r="CD76" s="255"/>
      <c r="CE76" s="255"/>
      <c r="CF76" s="9"/>
      <c r="CG76" s="256"/>
      <c r="CH76" s="256"/>
      <c r="CI76" s="255"/>
      <c r="CJ76" s="255"/>
      <c r="CK76" s="9"/>
      <c r="CL76" s="256"/>
      <c r="CM76" s="256"/>
    </row>
    <row r="77" spans="1:91">
      <c r="F77" s="257"/>
      <c r="G77" s="258"/>
      <c r="H77" s="258"/>
      <c r="I77" s="218"/>
      <c r="J77" s="256"/>
      <c r="K77" s="256"/>
      <c r="L77" s="258"/>
      <c r="M77" s="258"/>
      <c r="N77" s="218"/>
      <c r="O77" s="256"/>
      <c r="P77" s="256"/>
      <c r="Q77" s="258"/>
      <c r="R77" s="258"/>
      <c r="S77" s="218"/>
      <c r="T77" s="256"/>
      <c r="U77" s="256"/>
      <c r="V77" s="258"/>
      <c r="W77" s="258"/>
      <c r="X77" s="218"/>
      <c r="Y77" s="256"/>
      <c r="Z77" s="256"/>
      <c r="AA77" s="258"/>
      <c r="AB77" s="258"/>
      <c r="AC77" s="218"/>
      <c r="AD77" s="256"/>
      <c r="AE77" s="256"/>
      <c r="AF77" s="258"/>
      <c r="AG77" s="258"/>
      <c r="AH77" s="218"/>
      <c r="AI77" s="256"/>
      <c r="AJ77" s="256"/>
      <c r="AK77" s="258"/>
      <c r="AL77" s="258"/>
      <c r="AM77" s="218"/>
      <c r="AN77" s="256"/>
      <c r="AO77" s="256"/>
      <c r="AP77" s="258"/>
      <c r="AQ77" s="258"/>
      <c r="AR77" s="218"/>
      <c r="AS77" s="256"/>
      <c r="AT77" s="256"/>
      <c r="AU77" s="258"/>
      <c r="AV77" s="258"/>
      <c r="AW77" s="218"/>
      <c r="AX77" s="256"/>
      <c r="AY77" s="256"/>
      <c r="AZ77" s="258"/>
      <c r="BA77" s="258"/>
      <c r="BB77" s="218"/>
      <c r="BC77" s="256"/>
      <c r="BD77" s="256"/>
      <c r="BE77" s="258"/>
      <c r="BF77" s="258"/>
      <c r="BG77" s="218"/>
      <c r="BH77" s="256"/>
      <c r="BI77" s="256"/>
      <c r="BJ77" s="258"/>
      <c r="BK77" s="258"/>
      <c r="BL77" s="218"/>
      <c r="BM77" s="256"/>
      <c r="BN77" s="256"/>
      <c r="BO77" s="258"/>
      <c r="BP77" s="258"/>
      <c r="BQ77" s="218"/>
      <c r="BR77" s="256"/>
      <c r="BS77" s="256"/>
      <c r="BT77" s="258"/>
      <c r="BU77" s="258"/>
      <c r="BV77" s="218"/>
      <c r="BW77" s="256"/>
      <c r="BX77" s="256"/>
      <c r="BY77" s="258"/>
      <c r="BZ77" s="258"/>
      <c r="CA77" s="218"/>
      <c r="CB77" s="256"/>
      <c r="CC77" s="256"/>
      <c r="CD77" s="258"/>
      <c r="CE77" s="258"/>
      <c r="CF77" s="218"/>
      <c r="CG77" s="256"/>
      <c r="CH77" s="256"/>
      <c r="CI77" s="258"/>
      <c r="CJ77" s="258"/>
      <c r="CK77" s="218"/>
      <c r="CL77" s="256"/>
      <c r="CM77" s="256"/>
    </row>
    <row r="78" spans="1:91">
      <c r="F78" s="257"/>
      <c r="G78" s="258"/>
      <c r="H78" s="258"/>
      <c r="I78" s="218"/>
      <c r="J78" s="256"/>
      <c r="K78" s="256"/>
      <c r="L78" s="258"/>
      <c r="M78" s="258"/>
      <c r="N78" s="218"/>
      <c r="O78" s="256"/>
      <c r="P78" s="256"/>
      <c r="Q78" s="258"/>
      <c r="R78" s="258"/>
      <c r="S78" s="218"/>
      <c r="T78" s="256"/>
      <c r="U78" s="256"/>
      <c r="V78" s="258"/>
      <c r="W78" s="258"/>
      <c r="X78" s="218"/>
      <c r="Y78" s="256"/>
      <c r="Z78" s="256"/>
      <c r="AA78" s="258"/>
      <c r="AB78" s="258"/>
      <c r="AC78" s="218"/>
      <c r="AD78" s="256"/>
      <c r="AE78" s="256"/>
      <c r="AF78" s="258"/>
      <c r="AG78" s="258"/>
      <c r="AH78" s="218"/>
      <c r="AI78" s="256"/>
      <c r="AJ78" s="256"/>
      <c r="AK78" s="258"/>
      <c r="AL78" s="258"/>
      <c r="AM78" s="218"/>
      <c r="AN78" s="256"/>
      <c r="AO78" s="256"/>
      <c r="AP78" s="258"/>
      <c r="AQ78" s="258"/>
      <c r="AR78" s="218"/>
      <c r="AS78" s="256"/>
      <c r="AT78" s="256"/>
      <c r="AU78" s="258"/>
      <c r="AV78" s="258"/>
      <c r="AW78" s="218"/>
      <c r="AX78" s="256"/>
      <c r="AY78" s="256"/>
      <c r="AZ78" s="258"/>
      <c r="BA78" s="258"/>
      <c r="BB78" s="218"/>
      <c r="BC78" s="256"/>
      <c r="BD78" s="256"/>
      <c r="BE78" s="258"/>
      <c r="BF78" s="258"/>
      <c r="BG78" s="218"/>
      <c r="BH78" s="256"/>
      <c r="BI78" s="256"/>
      <c r="BJ78" s="258"/>
      <c r="BK78" s="258"/>
      <c r="BL78" s="218"/>
      <c r="BM78" s="256"/>
      <c r="BN78" s="256"/>
      <c r="BO78" s="258"/>
      <c r="BP78" s="258"/>
      <c r="BQ78" s="218"/>
      <c r="BR78" s="256"/>
      <c r="BS78" s="256"/>
      <c r="BT78" s="258"/>
      <c r="BU78" s="258"/>
      <c r="BV78" s="218"/>
      <c r="BW78" s="256"/>
      <c r="BX78" s="256"/>
      <c r="BY78" s="258"/>
      <c r="BZ78" s="258"/>
      <c r="CA78" s="218"/>
      <c r="CB78" s="256"/>
      <c r="CC78" s="256"/>
      <c r="CD78" s="258"/>
      <c r="CE78" s="258"/>
      <c r="CF78" s="218"/>
      <c r="CG78" s="256"/>
      <c r="CH78" s="256"/>
      <c r="CI78" s="258"/>
      <c r="CJ78" s="258"/>
      <c r="CK78" s="218"/>
      <c r="CL78" s="256"/>
      <c r="CM78" s="256"/>
    </row>
    <row r="79" spans="1:91">
      <c r="F79" s="257"/>
      <c r="G79" s="258"/>
      <c r="H79" s="258"/>
      <c r="I79" s="218"/>
      <c r="J79" s="256"/>
      <c r="K79" s="256"/>
      <c r="L79" s="258"/>
      <c r="M79" s="258"/>
      <c r="N79" s="218"/>
      <c r="O79" s="256"/>
      <c r="P79" s="256"/>
      <c r="Q79" s="258"/>
      <c r="R79" s="258"/>
      <c r="S79" s="218"/>
      <c r="T79" s="256"/>
      <c r="U79" s="256"/>
      <c r="V79" s="258"/>
      <c r="W79" s="258"/>
      <c r="X79" s="218"/>
      <c r="Y79" s="256"/>
      <c r="Z79" s="256"/>
      <c r="AA79" s="258"/>
      <c r="AB79" s="258"/>
      <c r="AC79" s="218"/>
      <c r="AD79" s="256"/>
      <c r="AE79" s="256"/>
      <c r="AF79" s="258"/>
      <c r="AG79" s="258"/>
      <c r="AH79" s="218"/>
      <c r="AI79" s="256"/>
      <c r="AJ79" s="256"/>
      <c r="AK79" s="258"/>
      <c r="AL79" s="258"/>
      <c r="AM79" s="218"/>
      <c r="AN79" s="256"/>
      <c r="AO79" s="256"/>
      <c r="AP79" s="258"/>
      <c r="AQ79" s="258"/>
      <c r="AR79" s="218"/>
      <c r="AS79" s="256"/>
      <c r="AT79" s="256"/>
      <c r="AU79" s="258"/>
      <c r="AV79" s="258"/>
      <c r="AW79" s="218"/>
      <c r="AX79" s="256"/>
      <c r="AY79" s="256"/>
      <c r="AZ79" s="258"/>
      <c r="BA79" s="258"/>
      <c r="BB79" s="218"/>
      <c r="BC79" s="256"/>
      <c r="BD79" s="256"/>
      <c r="BE79" s="258"/>
      <c r="BF79" s="258"/>
      <c r="BG79" s="218"/>
      <c r="BH79" s="256"/>
      <c r="BI79" s="256"/>
      <c r="BJ79" s="258"/>
      <c r="BK79" s="258"/>
      <c r="BL79" s="218"/>
      <c r="BM79" s="256"/>
      <c r="BN79" s="256"/>
      <c r="BO79" s="258"/>
      <c r="BP79" s="258"/>
      <c r="BQ79" s="218"/>
      <c r="BR79" s="256"/>
      <c r="BS79" s="256"/>
      <c r="BT79" s="258"/>
      <c r="BU79" s="258"/>
      <c r="BV79" s="218"/>
      <c r="BW79" s="256"/>
      <c r="BX79" s="256"/>
      <c r="BY79" s="258"/>
      <c r="BZ79" s="258"/>
      <c r="CA79" s="218"/>
      <c r="CB79" s="256"/>
      <c r="CC79" s="256"/>
      <c r="CD79" s="258"/>
      <c r="CE79" s="258"/>
      <c r="CF79" s="218"/>
      <c r="CG79" s="256"/>
      <c r="CH79" s="256"/>
      <c r="CI79" s="258"/>
      <c r="CJ79" s="258"/>
      <c r="CK79" s="218"/>
      <c r="CL79" s="256"/>
      <c r="CM79" s="256"/>
    </row>
    <row r="80" spans="1:91">
      <c r="F80" s="257"/>
      <c r="G80" s="258"/>
      <c r="H80" s="258"/>
      <c r="I80" s="218"/>
      <c r="J80" s="256"/>
      <c r="K80" s="256"/>
      <c r="L80" s="258"/>
      <c r="M80" s="258"/>
      <c r="N80" s="218"/>
      <c r="O80" s="256"/>
      <c r="P80" s="256"/>
      <c r="Q80" s="258"/>
      <c r="R80" s="258"/>
      <c r="S80" s="218"/>
      <c r="T80" s="256"/>
      <c r="U80" s="256"/>
      <c r="V80" s="258"/>
      <c r="W80" s="258"/>
      <c r="X80" s="218"/>
      <c r="Y80" s="256"/>
      <c r="Z80" s="256"/>
      <c r="AA80" s="258"/>
      <c r="AB80" s="258"/>
      <c r="AC80" s="218"/>
      <c r="AD80" s="256"/>
      <c r="AE80" s="256"/>
      <c r="AF80" s="258"/>
      <c r="AG80" s="258"/>
      <c r="AH80" s="218"/>
      <c r="AI80" s="256"/>
      <c r="AJ80" s="256"/>
      <c r="AK80" s="258"/>
      <c r="AL80" s="258"/>
      <c r="AM80" s="218"/>
      <c r="AN80" s="256"/>
      <c r="AO80" s="256"/>
      <c r="AP80" s="258"/>
      <c r="AQ80" s="258"/>
      <c r="AR80" s="218"/>
      <c r="AS80" s="256"/>
      <c r="AT80" s="256"/>
      <c r="AU80" s="258"/>
      <c r="AV80" s="258"/>
      <c r="AW80" s="218"/>
      <c r="AX80" s="256"/>
      <c r="AY80" s="256"/>
      <c r="AZ80" s="258"/>
      <c r="BA80" s="258"/>
      <c r="BB80" s="218"/>
      <c r="BC80" s="256"/>
      <c r="BD80" s="256"/>
      <c r="BE80" s="258"/>
      <c r="BF80" s="258"/>
      <c r="BG80" s="218"/>
      <c r="BH80" s="256"/>
      <c r="BI80" s="256"/>
      <c r="BJ80" s="258"/>
      <c r="BK80" s="258"/>
      <c r="BL80" s="218"/>
      <c r="BM80" s="256"/>
      <c r="BN80" s="256"/>
      <c r="BO80" s="258"/>
      <c r="BP80" s="258"/>
      <c r="BQ80" s="218"/>
      <c r="BR80" s="256"/>
      <c r="BS80" s="256"/>
      <c r="BT80" s="258"/>
      <c r="BU80" s="258"/>
      <c r="BV80" s="218"/>
      <c r="BW80" s="256"/>
      <c r="BX80" s="256"/>
      <c r="BY80" s="258"/>
      <c r="BZ80" s="258"/>
      <c r="CA80" s="218"/>
      <c r="CB80" s="256"/>
      <c r="CC80" s="256"/>
      <c r="CD80" s="258"/>
      <c r="CE80" s="258"/>
      <c r="CF80" s="218"/>
      <c r="CG80" s="256"/>
      <c r="CH80" s="256"/>
      <c r="CI80" s="258"/>
      <c r="CJ80" s="258"/>
      <c r="CK80" s="218"/>
      <c r="CL80" s="256"/>
      <c r="CM80" s="256"/>
    </row>
    <row r="81" spans="6:91">
      <c r="F81" s="257"/>
      <c r="G81" s="258"/>
      <c r="H81" s="258"/>
      <c r="I81" s="218"/>
      <c r="J81" s="256"/>
      <c r="K81" s="256"/>
      <c r="L81" s="258"/>
      <c r="M81" s="258"/>
      <c r="N81" s="218"/>
      <c r="O81" s="256"/>
      <c r="P81" s="256"/>
      <c r="Q81" s="258"/>
      <c r="R81" s="258"/>
      <c r="S81" s="218"/>
      <c r="T81" s="256"/>
      <c r="U81" s="256"/>
      <c r="V81" s="258"/>
      <c r="W81" s="258"/>
      <c r="X81" s="218"/>
      <c r="Y81" s="256"/>
      <c r="Z81" s="256"/>
      <c r="AA81" s="258"/>
      <c r="AB81" s="258"/>
      <c r="AC81" s="218"/>
      <c r="AD81" s="256"/>
      <c r="AE81" s="256"/>
      <c r="AF81" s="258"/>
      <c r="AG81" s="258"/>
      <c r="AH81" s="218"/>
      <c r="AI81" s="256"/>
      <c r="AJ81" s="256"/>
      <c r="AK81" s="258"/>
      <c r="AL81" s="258"/>
      <c r="AM81" s="218"/>
      <c r="AN81" s="256"/>
      <c r="AO81" s="256"/>
      <c r="AP81" s="258"/>
      <c r="AQ81" s="258"/>
      <c r="AR81" s="218"/>
      <c r="AS81" s="256"/>
      <c r="AT81" s="256"/>
      <c r="AU81" s="258"/>
      <c r="AV81" s="258"/>
      <c r="AW81" s="218"/>
      <c r="AX81" s="256"/>
      <c r="AY81" s="256"/>
      <c r="AZ81" s="258"/>
      <c r="BA81" s="258"/>
      <c r="BB81" s="218"/>
      <c r="BC81" s="256"/>
      <c r="BD81" s="256"/>
      <c r="BE81" s="258"/>
      <c r="BF81" s="258"/>
      <c r="BG81" s="218"/>
      <c r="BH81" s="256"/>
      <c r="BI81" s="256"/>
      <c r="BJ81" s="258"/>
      <c r="BK81" s="258"/>
      <c r="BL81" s="218"/>
      <c r="BM81" s="256"/>
      <c r="BN81" s="256"/>
      <c r="BO81" s="258"/>
      <c r="BP81" s="258"/>
      <c r="BQ81" s="218"/>
      <c r="BR81" s="256"/>
      <c r="BS81" s="256"/>
      <c r="BT81" s="258"/>
      <c r="BU81" s="258"/>
      <c r="BV81" s="218"/>
      <c r="BW81" s="256"/>
      <c r="BX81" s="256"/>
      <c r="BY81" s="258"/>
      <c r="BZ81" s="258"/>
      <c r="CA81" s="218"/>
      <c r="CB81" s="256"/>
      <c r="CC81" s="256"/>
      <c r="CD81" s="258"/>
      <c r="CE81" s="258"/>
      <c r="CF81" s="218"/>
      <c r="CG81" s="256"/>
      <c r="CH81" s="256"/>
      <c r="CI81" s="258"/>
      <c r="CJ81" s="258"/>
      <c r="CK81" s="218"/>
      <c r="CL81" s="256"/>
      <c r="CM81" s="256"/>
    </row>
    <row r="82" spans="6:91">
      <c r="F82" s="257"/>
      <c r="G82" s="258"/>
      <c r="H82" s="258"/>
      <c r="I82" s="218"/>
      <c r="J82" s="256"/>
      <c r="K82" s="256"/>
      <c r="L82" s="258"/>
      <c r="M82" s="258"/>
      <c r="N82" s="218"/>
      <c r="O82" s="256"/>
      <c r="P82" s="256"/>
      <c r="Q82" s="258"/>
      <c r="R82" s="258"/>
      <c r="S82" s="218"/>
      <c r="T82" s="256"/>
      <c r="U82" s="256"/>
      <c r="V82" s="258"/>
      <c r="W82" s="258"/>
      <c r="X82" s="218"/>
      <c r="Y82" s="256"/>
      <c r="Z82" s="256"/>
      <c r="AA82" s="258"/>
      <c r="AB82" s="258"/>
      <c r="AC82" s="218"/>
      <c r="AD82" s="256"/>
      <c r="AE82" s="256"/>
      <c r="AF82" s="258"/>
      <c r="AG82" s="258"/>
      <c r="AH82" s="218"/>
      <c r="AI82" s="256"/>
      <c r="AJ82" s="256"/>
      <c r="AK82" s="258"/>
      <c r="AL82" s="258"/>
      <c r="AM82" s="218"/>
      <c r="AN82" s="256"/>
      <c r="AO82" s="256"/>
      <c r="AP82" s="258"/>
      <c r="AQ82" s="258"/>
      <c r="AR82" s="218"/>
      <c r="AS82" s="256"/>
      <c r="AT82" s="256"/>
      <c r="AU82" s="258"/>
      <c r="AV82" s="258"/>
      <c r="AW82" s="218"/>
      <c r="AX82" s="256"/>
      <c r="AY82" s="256"/>
      <c r="AZ82" s="258"/>
      <c r="BA82" s="258"/>
      <c r="BB82" s="218"/>
      <c r="BC82" s="256"/>
      <c r="BD82" s="256"/>
      <c r="BE82" s="258"/>
      <c r="BF82" s="258"/>
      <c r="BG82" s="218"/>
      <c r="BH82" s="256"/>
      <c r="BI82" s="256"/>
      <c r="BJ82" s="258"/>
      <c r="BK82" s="258"/>
      <c r="BL82" s="218"/>
      <c r="BM82" s="256"/>
      <c r="BN82" s="256"/>
      <c r="BO82" s="258"/>
      <c r="BP82" s="258"/>
      <c r="BQ82" s="218"/>
      <c r="BR82" s="256"/>
      <c r="BS82" s="256"/>
      <c r="BT82" s="258"/>
      <c r="BU82" s="258"/>
      <c r="BV82" s="218"/>
      <c r="BW82" s="256"/>
      <c r="BX82" s="256"/>
      <c r="BY82" s="258"/>
      <c r="BZ82" s="258"/>
      <c r="CA82" s="218"/>
      <c r="CB82" s="256"/>
      <c r="CC82" s="256"/>
      <c r="CD82" s="258"/>
      <c r="CE82" s="258"/>
      <c r="CF82" s="218"/>
      <c r="CG82" s="256"/>
      <c r="CH82" s="256"/>
      <c r="CI82" s="258"/>
      <c r="CJ82" s="258"/>
      <c r="CK82" s="218"/>
      <c r="CL82" s="256"/>
      <c r="CM82" s="256"/>
    </row>
    <row r="83" spans="6:91">
      <c r="F83" s="257"/>
      <c r="G83" s="258"/>
      <c r="H83" s="258"/>
      <c r="I83" s="218"/>
      <c r="J83" s="256"/>
      <c r="K83" s="256"/>
      <c r="L83" s="258"/>
      <c r="M83" s="258"/>
      <c r="N83" s="218"/>
      <c r="O83" s="256"/>
      <c r="P83" s="256"/>
      <c r="Q83" s="258"/>
      <c r="R83" s="258"/>
      <c r="S83" s="218"/>
      <c r="T83" s="256"/>
      <c r="U83" s="256"/>
      <c r="V83" s="258"/>
      <c r="W83" s="258"/>
      <c r="X83" s="218"/>
      <c r="Y83" s="256"/>
      <c r="Z83" s="256"/>
      <c r="AA83" s="258"/>
      <c r="AB83" s="258"/>
      <c r="AC83" s="218"/>
      <c r="AD83" s="256"/>
      <c r="AE83" s="256"/>
      <c r="AF83" s="258"/>
      <c r="AG83" s="258"/>
      <c r="AH83" s="218"/>
      <c r="AI83" s="256"/>
      <c r="AJ83" s="256"/>
      <c r="AK83" s="258"/>
      <c r="AL83" s="258"/>
      <c r="AM83" s="218"/>
      <c r="AN83" s="256"/>
      <c r="AO83" s="256"/>
      <c r="AP83" s="258"/>
      <c r="AQ83" s="258"/>
      <c r="AR83" s="218"/>
      <c r="AS83" s="256"/>
      <c r="AT83" s="256"/>
      <c r="AU83" s="258"/>
      <c r="AV83" s="258"/>
      <c r="AW83" s="218"/>
      <c r="AX83" s="256"/>
      <c r="AY83" s="256"/>
      <c r="AZ83" s="258"/>
      <c r="BA83" s="258"/>
      <c r="BB83" s="218"/>
      <c r="BC83" s="256"/>
      <c r="BD83" s="256"/>
      <c r="BE83" s="258"/>
      <c r="BF83" s="258"/>
      <c r="BG83" s="218"/>
      <c r="BH83" s="256"/>
      <c r="BI83" s="256"/>
      <c r="BJ83" s="258"/>
      <c r="BK83" s="258"/>
      <c r="BL83" s="218"/>
      <c r="BM83" s="256"/>
      <c r="BN83" s="256"/>
      <c r="BO83" s="258"/>
      <c r="BP83" s="258"/>
      <c r="BQ83" s="218"/>
      <c r="BR83" s="256"/>
      <c r="BS83" s="256"/>
      <c r="BT83" s="258"/>
      <c r="BU83" s="258"/>
      <c r="BV83" s="218"/>
      <c r="BW83" s="256"/>
      <c r="BX83" s="256"/>
      <c r="BY83" s="258"/>
      <c r="BZ83" s="258"/>
      <c r="CA83" s="218"/>
      <c r="CB83" s="256"/>
      <c r="CC83" s="256"/>
      <c r="CD83" s="258"/>
      <c r="CE83" s="258"/>
      <c r="CF83" s="218"/>
      <c r="CG83" s="256"/>
      <c r="CH83" s="256"/>
      <c r="CI83" s="258"/>
      <c r="CJ83" s="258"/>
      <c r="CK83" s="218"/>
      <c r="CL83" s="256"/>
      <c r="CM83" s="256"/>
    </row>
    <row r="84" spans="6:91">
      <c r="F84" s="257"/>
      <c r="G84" s="258"/>
      <c r="H84" s="258"/>
      <c r="I84" s="218"/>
      <c r="J84" s="256"/>
      <c r="K84" s="256"/>
      <c r="L84" s="258"/>
      <c r="M84" s="258"/>
      <c r="N84" s="218"/>
      <c r="O84" s="256"/>
      <c r="P84" s="256"/>
      <c r="Q84" s="258"/>
      <c r="R84" s="258"/>
      <c r="S84" s="218"/>
      <c r="T84" s="256"/>
      <c r="U84" s="256"/>
      <c r="V84" s="258"/>
      <c r="W84" s="258"/>
      <c r="X84" s="218"/>
      <c r="Y84" s="256"/>
      <c r="Z84" s="256"/>
      <c r="AA84" s="258"/>
      <c r="AB84" s="258"/>
      <c r="AC84" s="218"/>
      <c r="AD84" s="256"/>
      <c r="AE84" s="256"/>
      <c r="AF84" s="258"/>
      <c r="AG84" s="258"/>
      <c r="AH84" s="218"/>
      <c r="AI84" s="256"/>
      <c r="AJ84" s="256"/>
      <c r="AK84" s="258"/>
      <c r="AL84" s="258"/>
      <c r="AM84" s="218"/>
      <c r="AN84" s="256"/>
      <c r="AO84" s="256"/>
      <c r="AP84" s="258"/>
      <c r="AQ84" s="258"/>
      <c r="AR84" s="218"/>
      <c r="AS84" s="256"/>
      <c r="AT84" s="256"/>
      <c r="AU84" s="258"/>
      <c r="AV84" s="258"/>
      <c r="AW84" s="218"/>
      <c r="AX84" s="256"/>
      <c r="AY84" s="256"/>
      <c r="AZ84" s="258"/>
      <c r="BA84" s="258"/>
      <c r="BB84" s="218"/>
      <c r="BC84" s="256"/>
      <c r="BD84" s="256"/>
      <c r="BE84" s="258"/>
      <c r="BF84" s="258"/>
      <c r="BG84" s="218"/>
      <c r="BH84" s="256"/>
      <c r="BI84" s="256"/>
      <c r="BJ84" s="258"/>
      <c r="BK84" s="258"/>
      <c r="BL84" s="218"/>
      <c r="BM84" s="256"/>
      <c r="BN84" s="256"/>
      <c r="BO84" s="258"/>
      <c r="BP84" s="258"/>
      <c r="BQ84" s="218"/>
      <c r="BR84" s="256"/>
      <c r="BS84" s="256"/>
      <c r="BT84" s="258"/>
      <c r="BU84" s="258"/>
      <c r="BV84" s="218"/>
      <c r="BW84" s="256"/>
      <c r="BX84" s="256"/>
      <c r="BY84" s="258"/>
      <c r="BZ84" s="258"/>
      <c r="CA84" s="218"/>
      <c r="CB84" s="256"/>
      <c r="CC84" s="256"/>
      <c r="CD84" s="258"/>
      <c r="CE84" s="258"/>
      <c r="CF84" s="218"/>
      <c r="CG84" s="256"/>
      <c r="CH84" s="256"/>
      <c r="CI84" s="258"/>
      <c r="CJ84" s="258"/>
      <c r="CK84" s="218"/>
      <c r="CL84" s="256"/>
      <c r="CM84" s="256"/>
    </row>
    <row r="85" spans="6:91">
      <c r="F85" s="254"/>
      <c r="G85" s="255"/>
      <c r="H85" s="255"/>
      <c r="J85" s="256"/>
      <c r="K85" s="256"/>
      <c r="L85" s="255"/>
      <c r="M85" s="255"/>
      <c r="O85" s="256"/>
      <c r="P85" s="256"/>
      <c r="Q85" s="255"/>
      <c r="R85" s="255"/>
      <c r="T85" s="256"/>
      <c r="U85" s="256"/>
      <c r="V85" s="255"/>
      <c r="W85" s="255"/>
      <c r="Y85" s="256"/>
      <c r="Z85" s="256"/>
      <c r="AA85" s="255"/>
      <c r="AB85" s="255"/>
      <c r="AD85" s="256"/>
      <c r="AE85" s="256"/>
      <c r="AF85" s="255"/>
      <c r="AG85" s="255"/>
      <c r="AI85" s="256"/>
      <c r="AJ85" s="256"/>
      <c r="AK85" s="255"/>
      <c r="AL85" s="255"/>
      <c r="AN85" s="256"/>
      <c r="AO85" s="256"/>
      <c r="AP85" s="255"/>
      <c r="AQ85" s="255"/>
      <c r="AR85" s="9"/>
      <c r="AS85" s="256"/>
      <c r="AT85" s="256"/>
      <c r="AU85" s="255"/>
      <c r="AV85" s="255"/>
      <c r="AW85" s="9"/>
      <c r="AX85" s="256"/>
      <c r="AY85" s="256"/>
      <c r="AZ85" s="255"/>
      <c r="BA85" s="255"/>
      <c r="BB85" s="9"/>
      <c r="BC85" s="256"/>
      <c r="BD85" s="256"/>
      <c r="BE85" s="255"/>
      <c r="BF85" s="255"/>
      <c r="BG85" s="9"/>
      <c r="BH85" s="256"/>
      <c r="BI85" s="256"/>
      <c r="BJ85" s="255"/>
      <c r="BK85" s="255"/>
      <c r="BL85" s="9"/>
      <c r="BM85" s="256"/>
      <c r="BN85" s="256"/>
      <c r="BO85" s="255"/>
      <c r="BP85" s="255"/>
      <c r="BQ85" s="9"/>
      <c r="BR85" s="256"/>
      <c r="BS85" s="256"/>
      <c r="BT85" s="255"/>
      <c r="BU85" s="255"/>
      <c r="BV85" s="9"/>
      <c r="BW85" s="256"/>
      <c r="BX85" s="256"/>
      <c r="BY85" s="255"/>
      <c r="BZ85" s="255"/>
      <c r="CA85" s="9"/>
      <c r="CB85" s="256"/>
      <c r="CC85" s="256"/>
      <c r="CD85" s="255"/>
      <c r="CE85" s="255"/>
      <c r="CF85" s="9"/>
      <c r="CG85" s="256"/>
      <c r="CH85" s="256"/>
      <c r="CI85" s="255"/>
      <c r="CJ85" s="255"/>
      <c r="CK85" s="9"/>
      <c r="CL85" s="256"/>
      <c r="CM85" s="256"/>
    </row>
    <row r="86" spans="6:91">
      <c r="F86" s="257"/>
      <c r="G86" s="258"/>
      <c r="H86" s="258"/>
      <c r="I86" s="218"/>
      <c r="J86" s="256"/>
      <c r="K86" s="256"/>
      <c r="L86" s="258"/>
      <c r="M86" s="258"/>
      <c r="N86" s="218"/>
      <c r="O86" s="256"/>
      <c r="P86" s="256"/>
      <c r="Q86" s="258"/>
      <c r="R86" s="258"/>
      <c r="S86" s="218"/>
      <c r="T86" s="256"/>
      <c r="U86" s="256"/>
      <c r="V86" s="258"/>
      <c r="W86" s="258"/>
      <c r="X86" s="218"/>
      <c r="Y86" s="256"/>
      <c r="Z86" s="256"/>
      <c r="AA86" s="258"/>
      <c r="AB86" s="258"/>
      <c r="AC86" s="218"/>
      <c r="AD86" s="256"/>
      <c r="AE86" s="256"/>
      <c r="AF86" s="258"/>
      <c r="AG86" s="258"/>
      <c r="AH86" s="218"/>
      <c r="AI86" s="256"/>
      <c r="AJ86" s="256"/>
      <c r="AK86" s="258"/>
      <c r="AL86" s="258"/>
      <c r="AM86" s="218"/>
      <c r="AN86" s="256"/>
      <c r="AO86" s="256"/>
      <c r="AP86" s="258"/>
      <c r="AQ86" s="258"/>
      <c r="AR86" s="218"/>
      <c r="AS86" s="256"/>
      <c r="AT86" s="256"/>
      <c r="AU86" s="258"/>
      <c r="AV86" s="258"/>
      <c r="AW86" s="218"/>
      <c r="AX86" s="256"/>
      <c r="AY86" s="256"/>
      <c r="AZ86" s="258"/>
      <c r="BA86" s="258"/>
      <c r="BB86" s="218"/>
      <c r="BC86" s="256"/>
      <c r="BD86" s="256"/>
      <c r="BE86" s="258"/>
      <c r="BF86" s="258"/>
      <c r="BG86" s="218"/>
      <c r="BH86" s="256"/>
      <c r="BI86" s="256"/>
      <c r="BJ86" s="258"/>
      <c r="BK86" s="258"/>
      <c r="BL86" s="218"/>
      <c r="BM86" s="256"/>
      <c r="BN86" s="256"/>
      <c r="BO86" s="258"/>
      <c r="BP86" s="258"/>
      <c r="BQ86" s="218"/>
      <c r="BR86" s="256"/>
      <c r="BS86" s="256"/>
      <c r="BT86" s="258"/>
      <c r="BU86" s="258"/>
      <c r="BV86" s="218"/>
      <c r="BW86" s="256"/>
      <c r="BX86" s="256"/>
      <c r="BY86" s="258"/>
      <c r="BZ86" s="258"/>
      <c r="CA86" s="218"/>
      <c r="CB86" s="256"/>
      <c r="CC86" s="256"/>
      <c r="CD86" s="258"/>
      <c r="CE86" s="258"/>
      <c r="CF86" s="218"/>
      <c r="CG86" s="256"/>
      <c r="CH86" s="256"/>
      <c r="CI86" s="258"/>
      <c r="CJ86" s="258"/>
      <c r="CK86" s="218"/>
      <c r="CL86" s="256"/>
      <c r="CM86" s="256"/>
    </row>
    <row r="87" spans="6:91">
      <c r="F87" s="257"/>
      <c r="G87" s="258"/>
      <c r="H87" s="258"/>
      <c r="I87" s="218"/>
      <c r="J87" s="256"/>
      <c r="K87" s="256"/>
      <c r="L87" s="258"/>
      <c r="M87" s="258"/>
      <c r="N87" s="218"/>
      <c r="O87" s="256"/>
      <c r="P87" s="256"/>
      <c r="Q87" s="258"/>
      <c r="R87" s="258"/>
      <c r="S87" s="218"/>
      <c r="T87" s="256"/>
      <c r="U87" s="256"/>
      <c r="V87" s="258"/>
      <c r="W87" s="258"/>
      <c r="X87" s="218"/>
      <c r="Y87" s="256"/>
      <c r="Z87" s="256"/>
      <c r="AA87" s="258"/>
      <c r="AB87" s="258"/>
      <c r="AC87" s="218"/>
      <c r="AD87" s="256"/>
      <c r="AE87" s="256"/>
      <c r="AF87" s="258"/>
      <c r="AG87" s="258"/>
      <c r="AH87" s="218"/>
      <c r="AI87" s="256"/>
      <c r="AJ87" s="256"/>
      <c r="AK87" s="258"/>
      <c r="AL87" s="258"/>
      <c r="AM87" s="218"/>
      <c r="AN87" s="256"/>
      <c r="AO87" s="256"/>
      <c r="AP87" s="258"/>
      <c r="AQ87" s="258"/>
      <c r="AR87" s="218"/>
      <c r="AS87" s="256"/>
      <c r="AT87" s="256"/>
      <c r="AU87" s="258"/>
      <c r="AV87" s="258"/>
      <c r="AW87" s="218"/>
      <c r="AX87" s="256"/>
      <c r="AY87" s="256"/>
      <c r="AZ87" s="258"/>
      <c r="BA87" s="258"/>
      <c r="BB87" s="218"/>
      <c r="BC87" s="256"/>
      <c r="BD87" s="256"/>
      <c r="BE87" s="258"/>
      <c r="BF87" s="258"/>
      <c r="BG87" s="218"/>
      <c r="BH87" s="256"/>
      <c r="BI87" s="256"/>
      <c r="BJ87" s="258"/>
      <c r="BK87" s="258"/>
      <c r="BL87" s="218"/>
      <c r="BM87" s="256"/>
      <c r="BN87" s="256"/>
      <c r="BO87" s="258"/>
      <c r="BP87" s="258"/>
      <c r="BQ87" s="218"/>
      <c r="BR87" s="256"/>
      <c r="BS87" s="256"/>
      <c r="BT87" s="258"/>
      <c r="BU87" s="258"/>
      <c r="BV87" s="218"/>
      <c r="BW87" s="256"/>
      <c r="BX87" s="256"/>
      <c r="BY87" s="258"/>
      <c r="BZ87" s="258"/>
      <c r="CA87" s="218"/>
      <c r="CB87" s="256"/>
      <c r="CC87" s="256"/>
      <c r="CD87" s="258"/>
      <c r="CE87" s="258"/>
      <c r="CF87" s="218"/>
      <c r="CG87" s="256"/>
      <c r="CH87" s="256"/>
      <c r="CI87" s="258"/>
      <c r="CJ87" s="258"/>
      <c r="CK87" s="218"/>
      <c r="CL87" s="256"/>
      <c r="CM87" s="256"/>
    </row>
    <row r="88" spans="6:91">
      <c r="F88" s="257"/>
      <c r="G88" s="258"/>
      <c r="H88" s="258"/>
      <c r="I88" s="218"/>
      <c r="J88" s="256"/>
      <c r="K88" s="256"/>
      <c r="L88" s="258"/>
      <c r="M88" s="258"/>
      <c r="N88" s="218"/>
      <c r="O88" s="256"/>
      <c r="P88" s="256"/>
      <c r="Q88" s="258"/>
      <c r="R88" s="258"/>
      <c r="S88" s="218"/>
      <c r="T88" s="256"/>
      <c r="U88" s="256"/>
      <c r="V88" s="258"/>
      <c r="W88" s="258"/>
      <c r="X88" s="218"/>
      <c r="Y88" s="256"/>
      <c r="Z88" s="256"/>
      <c r="AA88" s="258"/>
      <c r="AB88" s="258"/>
      <c r="AC88" s="218"/>
      <c r="AD88" s="256"/>
      <c r="AE88" s="256"/>
      <c r="AF88" s="258"/>
      <c r="AG88" s="258"/>
      <c r="AH88" s="218"/>
      <c r="AI88" s="256"/>
      <c r="AJ88" s="256"/>
      <c r="AK88" s="258"/>
      <c r="AL88" s="258"/>
      <c r="AM88" s="218"/>
      <c r="AN88" s="256"/>
      <c r="AO88" s="256"/>
      <c r="AP88" s="258"/>
      <c r="AQ88" s="258"/>
      <c r="AR88" s="218"/>
      <c r="AS88" s="256"/>
      <c r="AT88" s="256"/>
      <c r="AU88" s="258"/>
      <c r="AV88" s="258"/>
      <c r="AW88" s="218"/>
      <c r="AX88" s="256"/>
      <c r="AY88" s="256"/>
      <c r="AZ88" s="258"/>
      <c r="BA88" s="258"/>
      <c r="BB88" s="218"/>
      <c r="BC88" s="256"/>
      <c r="BD88" s="256"/>
      <c r="BE88" s="258"/>
      <c r="BF88" s="258"/>
      <c r="BG88" s="218"/>
      <c r="BH88" s="256"/>
      <c r="BI88" s="256"/>
      <c r="BJ88" s="258"/>
      <c r="BK88" s="258"/>
      <c r="BL88" s="218"/>
      <c r="BM88" s="256"/>
      <c r="BN88" s="256"/>
      <c r="BO88" s="258"/>
      <c r="BP88" s="258"/>
      <c r="BQ88" s="218"/>
      <c r="BR88" s="256"/>
      <c r="BS88" s="256"/>
      <c r="BT88" s="258"/>
      <c r="BU88" s="258"/>
      <c r="BV88" s="218"/>
      <c r="BW88" s="256"/>
      <c r="BX88" s="256"/>
      <c r="BY88" s="258"/>
      <c r="BZ88" s="258"/>
      <c r="CA88" s="218"/>
      <c r="CB88" s="256"/>
      <c r="CC88" s="256"/>
      <c r="CD88" s="258"/>
      <c r="CE88" s="258"/>
      <c r="CF88" s="218"/>
      <c r="CG88" s="256"/>
      <c r="CH88" s="256"/>
      <c r="CI88" s="258"/>
      <c r="CJ88" s="258"/>
      <c r="CK88" s="218"/>
      <c r="CL88" s="256"/>
      <c r="CM88" s="256"/>
    </row>
    <row r="89" spans="6:91">
      <c r="F89" s="257"/>
      <c r="G89" s="258"/>
      <c r="H89" s="258"/>
      <c r="I89" s="218"/>
      <c r="J89" s="256"/>
      <c r="K89" s="256"/>
      <c r="L89" s="258"/>
      <c r="M89" s="258"/>
      <c r="N89" s="218"/>
      <c r="O89" s="256"/>
      <c r="P89" s="256"/>
      <c r="Q89" s="258"/>
      <c r="R89" s="258"/>
      <c r="S89" s="218"/>
      <c r="T89" s="256"/>
      <c r="U89" s="256"/>
      <c r="V89" s="258"/>
      <c r="W89" s="258"/>
      <c r="X89" s="218"/>
      <c r="Y89" s="256"/>
      <c r="Z89" s="256"/>
      <c r="AA89" s="258"/>
      <c r="AB89" s="258"/>
      <c r="AC89" s="218"/>
      <c r="AD89" s="256"/>
      <c r="AE89" s="256"/>
      <c r="AF89" s="258"/>
      <c r="AG89" s="258"/>
      <c r="AH89" s="218"/>
      <c r="AI89" s="256"/>
      <c r="AJ89" s="256"/>
      <c r="AK89" s="258"/>
      <c r="AL89" s="258"/>
      <c r="AM89" s="218"/>
      <c r="AN89" s="256"/>
      <c r="AO89" s="256"/>
      <c r="AP89" s="258"/>
      <c r="AQ89" s="258"/>
      <c r="AR89" s="218"/>
      <c r="AS89" s="256"/>
      <c r="AT89" s="256"/>
      <c r="AU89" s="258"/>
      <c r="AV89" s="258"/>
      <c r="AW89" s="218"/>
      <c r="AX89" s="256"/>
      <c r="AY89" s="256"/>
      <c r="AZ89" s="258"/>
      <c r="BA89" s="258"/>
      <c r="BB89" s="218"/>
      <c r="BC89" s="256"/>
      <c r="BD89" s="256"/>
      <c r="BE89" s="258"/>
      <c r="BF89" s="258"/>
      <c r="BG89" s="218"/>
      <c r="BH89" s="256"/>
      <c r="BI89" s="256"/>
      <c r="BJ89" s="258"/>
      <c r="BK89" s="258"/>
      <c r="BL89" s="218"/>
      <c r="BM89" s="256"/>
      <c r="BN89" s="256"/>
      <c r="BO89" s="258"/>
      <c r="BP89" s="258"/>
      <c r="BQ89" s="218"/>
      <c r="BR89" s="256"/>
      <c r="BS89" s="256"/>
      <c r="BT89" s="258"/>
      <c r="BU89" s="258"/>
      <c r="BV89" s="218"/>
      <c r="BW89" s="256"/>
      <c r="BX89" s="256"/>
      <c r="BY89" s="258"/>
      <c r="BZ89" s="258"/>
      <c r="CA89" s="218"/>
      <c r="CB89" s="256"/>
      <c r="CC89" s="256"/>
      <c r="CD89" s="258"/>
      <c r="CE89" s="258"/>
      <c r="CF89" s="218"/>
      <c r="CG89" s="256"/>
      <c r="CH89" s="256"/>
      <c r="CI89" s="258"/>
      <c r="CJ89" s="258"/>
      <c r="CK89" s="218"/>
      <c r="CL89" s="256"/>
      <c r="CM89" s="256"/>
    </row>
    <row r="90" spans="6:91">
      <c r="F90" s="257"/>
      <c r="G90" s="258"/>
      <c r="H90" s="258"/>
      <c r="I90" s="218"/>
      <c r="J90" s="256"/>
      <c r="K90" s="256"/>
      <c r="L90" s="258"/>
      <c r="M90" s="258"/>
      <c r="N90" s="218"/>
      <c r="O90" s="256"/>
      <c r="P90" s="256"/>
      <c r="Q90" s="258"/>
      <c r="R90" s="258"/>
      <c r="S90" s="218"/>
      <c r="T90" s="256"/>
      <c r="U90" s="256"/>
      <c r="V90" s="258"/>
      <c r="W90" s="258"/>
      <c r="X90" s="218"/>
      <c r="Y90" s="256"/>
      <c r="Z90" s="256"/>
      <c r="AA90" s="258"/>
      <c r="AB90" s="258"/>
      <c r="AC90" s="218"/>
      <c r="AD90" s="256"/>
      <c r="AE90" s="256"/>
      <c r="AF90" s="258"/>
      <c r="AG90" s="258"/>
      <c r="AH90" s="218"/>
      <c r="AI90" s="256"/>
      <c r="AJ90" s="256"/>
      <c r="AK90" s="258"/>
      <c r="AL90" s="258"/>
      <c r="AM90" s="218"/>
      <c r="AN90" s="256"/>
      <c r="AO90" s="256"/>
      <c r="AP90" s="258"/>
      <c r="AQ90" s="258"/>
      <c r="AR90" s="218"/>
      <c r="AS90" s="256"/>
      <c r="AT90" s="256"/>
      <c r="AU90" s="258"/>
      <c r="AV90" s="258"/>
      <c r="AW90" s="218"/>
      <c r="AX90" s="256"/>
      <c r="AY90" s="256"/>
      <c r="AZ90" s="258"/>
      <c r="BA90" s="258"/>
      <c r="BB90" s="218"/>
      <c r="BC90" s="256"/>
      <c r="BD90" s="256"/>
      <c r="BE90" s="258"/>
      <c r="BF90" s="258"/>
      <c r="BG90" s="218"/>
      <c r="BH90" s="256"/>
      <c r="BI90" s="256"/>
      <c r="BJ90" s="258"/>
      <c r="BK90" s="258"/>
      <c r="BL90" s="218"/>
      <c r="BM90" s="256"/>
      <c r="BN90" s="256"/>
      <c r="BO90" s="258"/>
      <c r="BP90" s="258"/>
      <c r="BQ90" s="218"/>
      <c r="BR90" s="256"/>
      <c r="BS90" s="256"/>
      <c r="BT90" s="258"/>
      <c r="BU90" s="258"/>
      <c r="BV90" s="218"/>
      <c r="BW90" s="256"/>
      <c r="BX90" s="256"/>
      <c r="BY90" s="258"/>
      <c r="BZ90" s="258"/>
      <c r="CA90" s="218"/>
      <c r="CB90" s="256"/>
      <c r="CC90" s="256"/>
      <c r="CD90" s="258"/>
      <c r="CE90" s="258"/>
      <c r="CF90" s="218"/>
      <c r="CG90" s="256"/>
      <c r="CH90" s="256"/>
      <c r="CI90" s="258"/>
      <c r="CJ90" s="258"/>
      <c r="CK90" s="218"/>
      <c r="CL90" s="256"/>
      <c r="CM90" s="256"/>
    </row>
    <row r="91" spans="6:91">
      <c r="F91" s="257"/>
      <c r="G91" s="258"/>
      <c r="H91" s="258"/>
      <c r="I91" s="218"/>
      <c r="J91" s="256"/>
      <c r="K91" s="256"/>
      <c r="L91" s="258"/>
      <c r="M91" s="258"/>
      <c r="N91" s="218"/>
      <c r="O91" s="256"/>
      <c r="P91" s="256"/>
      <c r="Q91" s="258"/>
      <c r="R91" s="258"/>
      <c r="S91" s="218"/>
      <c r="T91" s="256"/>
      <c r="U91" s="256"/>
      <c r="V91" s="258"/>
      <c r="W91" s="258"/>
      <c r="X91" s="218"/>
      <c r="Y91" s="256"/>
      <c r="Z91" s="256"/>
      <c r="AA91" s="258"/>
      <c r="AB91" s="258"/>
      <c r="AC91" s="218"/>
      <c r="AD91" s="256"/>
      <c r="AE91" s="256"/>
      <c r="AF91" s="258"/>
      <c r="AG91" s="258"/>
      <c r="AH91" s="218"/>
      <c r="AI91" s="256"/>
      <c r="AJ91" s="256"/>
      <c r="AK91" s="258"/>
      <c r="AL91" s="258"/>
      <c r="AM91" s="218"/>
      <c r="AN91" s="256"/>
      <c r="AO91" s="256"/>
      <c r="AP91" s="258"/>
      <c r="AQ91" s="258"/>
      <c r="AR91" s="218"/>
      <c r="AS91" s="256"/>
      <c r="AT91" s="256"/>
      <c r="AU91" s="258"/>
      <c r="AV91" s="258"/>
      <c r="AW91" s="218"/>
      <c r="AX91" s="256"/>
      <c r="AY91" s="256"/>
      <c r="AZ91" s="258"/>
      <c r="BA91" s="258"/>
      <c r="BB91" s="218"/>
      <c r="BC91" s="256"/>
      <c r="BD91" s="256"/>
      <c r="BE91" s="258"/>
      <c r="BF91" s="258"/>
      <c r="BG91" s="218"/>
      <c r="BH91" s="256"/>
      <c r="BI91" s="256"/>
      <c r="BJ91" s="258"/>
      <c r="BK91" s="258"/>
      <c r="BL91" s="218"/>
      <c r="BM91" s="256"/>
      <c r="BN91" s="256"/>
      <c r="BO91" s="258"/>
      <c r="BP91" s="258"/>
      <c r="BQ91" s="218"/>
      <c r="BR91" s="256"/>
      <c r="BS91" s="256"/>
      <c r="BT91" s="258"/>
      <c r="BU91" s="258"/>
      <c r="BV91" s="218"/>
      <c r="BW91" s="256"/>
      <c r="BX91" s="256"/>
      <c r="BY91" s="258"/>
      <c r="BZ91" s="258"/>
      <c r="CA91" s="218"/>
      <c r="CB91" s="256"/>
      <c r="CC91" s="256"/>
      <c r="CD91" s="258"/>
      <c r="CE91" s="258"/>
      <c r="CF91" s="218"/>
      <c r="CG91" s="256"/>
      <c r="CH91" s="256"/>
      <c r="CI91" s="258"/>
      <c r="CJ91" s="258"/>
      <c r="CK91" s="218"/>
      <c r="CL91" s="256"/>
      <c r="CM91" s="256"/>
    </row>
    <row r="92" spans="6:91">
      <c r="F92" s="257"/>
      <c r="G92" s="258"/>
      <c r="H92" s="258"/>
      <c r="I92" s="218"/>
      <c r="J92" s="256"/>
      <c r="K92" s="256"/>
      <c r="L92" s="258"/>
      <c r="M92" s="258"/>
      <c r="N92" s="218"/>
      <c r="O92" s="256"/>
      <c r="P92" s="256"/>
      <c r="Q92" s="258"/>
      <c r="R92" s="258"/>
      <c r="S92" s="218"/>
      <c r="T92" s="256"/>
      <c r="U92" s="256"/>
      <c r="V92" s="258"/>
      <c r="W92" s="258"/>
      <c r="X92" s="218"/>
      <c r="Y92" s="256"/>
      <c r="Z92" s="256"/>
      <c r="AA92" s="258"/>
      <c r="AB92" s="258"/>
      <c r="AC92" s="218"/>
      <c r="AD92" s="256"/>
      <c r="AE92" s="256"/>
      <c r="AF92" s="258"/>
      <c r="AG92" s="258"/>
      <c r="AH92" s="218"/>
      <c r="AI92" s="256"/>
      <c r="AJ92" s="256"/>
      <c r="AK92" s="258"/>
      <c r="AL92" s="258"/>
      <c r="AM92" s="218"/>
      <c r="AN92" s="256"/>
      <c r="AO92" s="256"/>
      <c r="AP92" s="258"/>
      <c r="AQ92" s="258"/>
      <c r="AR92" s="218"/>
      <c r="AS92" s="256"/>
      <c r="AT92" s="256"/>
      <c r="AU92" s="258"/>
      <c r="AV92" s="258"/>
      <c r="AW92" s="218"/>
      <c r="AX92" s="256"/>
      <c r="AY92" s="256"/>
      <c r="AZ92" s="258"/>
      <c r="BA92" s="258"/>
      <c r="BB92" s="218"/>
      <c r="BC92" s="256"/>
      <c r="BD92" s="256"/>
      <c r="BE92" s="258"/>
      <c r="BF92" s="258"/>
      <c r="BG92" s="218"/>
      <c r="BH92" s="256"/>
      <c r="BI92" s="256"/>
      <c r="BJ92" s="258"/>
      <c r="BK92" s="258"/>
      <c r="BL92" s="218"/>
      <c r="BM92" s="256"/>
      <c r="BN92" s="256"/>
      <c r="BO92" s="258"/>
      <c r="BP92" s="258"/>
      <c r="BQ92" s="218"/>
      <c r="BR92" s="256"/>
      <c r="BS92" s="256"/>
      <c r="BT92" s="258"/>
      <c r="BU92" s="258"/>
      <c r="BV92" s="218"/>
      <c r="BW92" s="256"/>
      <c r="BX92" s="256"/>
      <c r="BY92" s="258"/>
      <c r="BZ92" s="258"/>
      <c r="CA92" s="218"/>
      <c r="CB92" s="256"/>
      <c r="CC92" s="256"/>
      <c r="CD92" s="258"/>
      <c r="CE92" s="258"/>
      <c r="CF92" s="218"/>
      <c r="CG92" s="256"/>
      <c r="CH92" s="256"/>
      <c r="CI92" s="258"/>
      <c r="CJ92" s="258"/>
      <c r="CK92" s="218"/>
      <c r="CL92" s="256"/>
      <c r="CM92" s="256"/>
    </row>
    <row r="93" spans="6:91">
      <c r="F93" s="257"/>
      <c r="G93" s="258"/>
      <c r="H93" s="258"/>
      <c r="I93" s="218"/>
      <c r="J93" s="256"/>
      <c r="K93" s="256"/>
      <c r="L93" s="258"/>
      <c r="M93" s="258"/>
      <c r="N93" s="218"/>
      <c r="O93" s="256"/>
      <c r="P93" s="256"/>
      <c r="Q93" s="258"/>
      <c r="R93" s="258"/>
      <c r="S93" s="218"/>
      <c r="T93" s="256"/>
      <c r="U93" s="256"/>
      <c r="V93" s="258"/>
      <c r="W93" s="258"/>
      <c r="X93" s="218"/>
      <c r="Y93" s="256"/>
      <c r="Z93" s="256"/>
      <c r="AA93" s="258"/>
      <c r="AB93" s="258"/>
      <c r="AC93" s="218"/>
      <c r="AD93" s="256"/>
      <c r="AE93" s="256"/>
      <c r="AF93" s="258"/>
      <c r="AG93" s="258"/>
      <c r="AH93" s="218"/>
      <c r="AI93" s="256"/>
      <c r="AJ93" s="256"/>
      <c r="AK93" s="258"/>
      <c r="AL93" s="258"/>
      <c r="AM93" s="218"/>
      <c r="AN93" s="256"/>
      <c r="AO93" s="256"/>
      <c r="AP93" s="258"/>
      <c r="AQ93" s="258"/>
      <c r="AR93" s="218"/>
      <c r="AS93" s="256"/>
      <c r="AT93" s="256"/>
      <c r="AU93" s="258"/>
      <c r="AV93" s="258"/>
      <c r="AW93" s="218"/>
      <c r="AX93" s="256"/>
      <c r="AY93" s="256"/>
      <c r="AZ93" s="258"/>
      <c r="BA93" s="258"/>
      <c r="BB93" s="218"/>
      <c r="BC93" s="256"/>
      <c r="BD93" s="256"/>
      <c r="BE93" s="258"/>
      <c r="BF93" s="258"/>
      <c r="BG93" s="218"/>
      <c r="BH93" s="256"/>
      <c r="BI93" s="256"/>
      <c r="BJ93" s="258"/>
      <c r="BK93" s="258"/>
      <c r="BL93" s="218"/>
      <c r="BM93" s="256"/>
      <c r="BN93" s="256"/>
      <c r="BO93" s="258"/>
      <c r="BP93" s="258"/>
      <c r="BQ93" s="218"/>
      <c r="BR93" s="256"/>
      <c r="BS93" s="256"/>
      <c r="BT93" s="258"/>
      <c r="BU93" s="258"/>
      <c r="BV93" s="218"/>
      <c r="BW93" s="256"/>
      <c r="BX93" s="256"/>
      <c r="BY93" s="258"/>
      <c r="BZ93" s="258"/>
      <c r="CA93" s="218"/>
      <c r="CB93" s="256"/>
      <c r="CC93" s="256"/>
      <c r="CD93" s="258"/>
      <c r="CE93" s="258"/>
      <c r="CF93" s="218"/>
      <c r="CG93" s="256"/>
      <c r="CH93" s="256"/>
      <c r="CI93" s="258"/>
      <c r="CJ93" s="258"/>
      <c r="CK93" s="218"/>
      <c r="CL93" s="256"/>
      <c r="CM93" s="256"/>
    </row>
    <row r="94" spans="6:91">
      <c r="F94" s="257"/>
      <c r="G94" s="258"/>
      <c r="H94" s="258"/>
      <c r="I94" s="218"/>
      <c r="J94" s="256"/>
      <c r="K94" s="256"/>
      <c r="L94" s="258"/>
      <c r="M94" s="258"/>
      <c r="N94" s="218"/>
      <c r="O94" s="256"/>
      <c r="P94" s="256"/>
      <c r="Q94" s="258"/>
      <c r="R94" s="258"/>
      <c r="S94" s="218"/>
      <c r="T94" s="256"/>
      <c r="U94" s="256"/>
      <c r="V94" s="258"/>
      <c r="W94" s="258"/>
      <c r="X94" s="218"/>
      <c r="Y94" s="256"/>
      <c r="Z94" s="256"/>
      <c r="AA94" s="258"/>
      <c r="AB94" s="258"/>
      <c r="AC94" s="218"/>
      <c r="AD94" s="256"/>
      <c r="AE94" s="256"/>
      <c r="AF94" s="258"/>
      <c r="AG94" s="258"/>
      <c r="AH94" s="218"/>
      <c r="AI94" s="256"/>
      <c r="AJ94" s="256"/>
      <c r="AK94" s="258"/>
      <c r="AL94" s="258"/>
      <c r="AM94" s="218"/>
      <c r="AN94" s="256"/>
      <c r="AO94" s="256"/>
      <c r="AP94" s="258"/>
      <c r="AQ94" s="258"/>
      <c r="AR94" s="218"/>
      <c r="AS94" s="256"/>
      <c r="AT94" s="256"/>
      <c r="AU94" s="258"/>
      <c r="AV94" s="258"/>
      <c r="AW94" s="218"/>
      <c r="AX94" s="256"/>
      <c r="AY94" s="256"/>
      <c r="AZ94" s="258"/>
      <c r="BA94" s="258"/>
      <c r="BB94" s="218"/>
      <c r="BC94" s="256"/>
      <c r="BD94" s="256"/>
      <c r="BE94" s="258"/>
      <c r="BF94" s="258"/>
      <c r="BG94" s="218"/>
      <c r="BH94" s="256"/>
      <c r="BI94" s="256"/>
      <c r="BJ94" s="258"/>
      <c r="BK94" s="258"/>
      <c r="BL94" s="218"/>
      <c r="BM94" s="256"/>
      <c r="BN94" s="256"/>
      <c r="BO94" s="258"/>
      <c r="BP94" s="258"/>
      <c r="BQ94" s="218"/>
      <c r="BR94" s="256"/>
      <c r="BS94" s="256"/>
      <c r="BT94" s="258"/>
      <c r="BU94" s="258"/>
      <c r="BV94" s="218"/>
      <c r="BW94" s="256"/>
      <c r="BX94" s="256"/>
      <c r="BY94" s="258"/>
      <c r="BZ94" s="258"/>
      <c r="CA94" s="218"/>
      <c r="CB94" s="256"/>
      <c r="CC94" s="256"/>
      <c r="CD94" s="258"/>
      <c r="CE94" s="258"/>
      <c r="CF94" s="218"/>
      <c r="CG94" s="256"/>
      <c r="CH94" s="256"/>
      <c r="CI94" s="258"/>
      <c r="CJ94" s="258"/>
      <c r="CK94" s="218"/>
      <c r="CL94" s="256"/>
      <c r="CM94" s="256"/>
    </row>
    <row r="95" spans="6:91">
      <c r="F95" s="257"/>
      <c r="G95" s="258"/>
      <c r="H95" s="258"/>
      <c r="I95" s="218"/>
      <c r="J95" s="256"/>
      <c r="K95" s="256"/>
      <c r="L95" s="258"/>
      <c r="M95" s="258"/>
      <c r="N95" s="218"/>
      <c r="O95" s="256"/>
      <c r="P95" s="256"/>
      <c r="Q95" s="258"/>
      <c r="R95" s="258"/>
      <c r="S95" s="218"/>
      <c r="T95" s="256"/>
      <c r="U95" s="256"/>
      <c r="V95" s="258"/>
      <c r="W95" s="258"/>
      <c r="X95" s="218"/>
      <c r="Y95" s="256"/>
      <c r="Z95" s="256"/>
      <c r="AA95" s="258"/>
      <c r="AB95" s="258"/>
      <c r="AC95" s="218"/>
      <c r="AD95" s="256"/>
      <c r="AE95" s="256"/>
      <c r="AF95" s="258"/>
      <c r="AG95" s="258"/>
      <c r="AH95" s="218"/>
      <c r="AI95" s="256"/>
      <c r="AJ95" s="256"/>
      <c r="AK95" s="258"/>
      <c r="AL95" s="258"/>
      <c r="AM95" s="218"/>
      <c r="AN95" s="256"/>
      <c r="AO95" s="256"/>
      <c r="AP95" s="258"/>
      <c r="AQ95" s="258"/>
      <c r="AR95" s="218"/>
      <c r="AS95" s="256"/>
      <c r="AT95" s="256"/>
      <c r="AU95" s="258"/>
      <c r="AV95" s="258"/>
      <c r="AW95" s="218"/>
      <c r="AX95" s="256"/>
      <c r="AY95" s="256"/>
      <c r="AZ95" s="258"/>
      <c r="BA95" s="258"/>
      <c r="BB95" s="218"/>
      <c r="BC95" s="256"/>
      <c r="BD95" s="256"/>
      <c r="BE95" s="258"/>
      <c r="BF95" s="258"/>
      <c r="BG95" s="218"/>
      <c r="BH95" s="256"/>
      <c r="BI95" s="256"/>
      <c r="BJ95" s="258"/>
      <c r="BK95" s="258"/>
      <c r="BL95" s="218"/>
      <c r="BM95" s="256"/>
      <c r="BN95" s="256"/>
      <c r="BO95" s="258"/>
      <c r="BP95" s="258"/>
      <c r="BQ95" s="218"/>
      <c r="BR95" s="256"/>
      <c r="BS95" s="256"/>
      <c r="BT95" s="258"/>
      <c r="BU95" s="258"/>
      <c r="BV95" s="218"/>
      <c r="BW95" s="256"/>
      <c r="BX95" s="256"/>
      <c r="BY95" s="258"/>
      <c r="BZ95" s="258"/>
      <c r="CA95" s="218"/>
      <c r="CB95" s="256"/>
      <c r="CC95" s="256"/>
      <c r="CD95" s="258"/>
      <c r="CE95" s="258"/>
      <c r="CF95" s="218"/>
      <c r="CG95" s="256"/>
      <c r="CH95" s="256"/>
      <c r="CI95" s="258"/>
      <c r="CJ95" s="258"/>
      <c r="CK95" s="218"/>
      <c r="CL95" s="256"/>
      <c r="CM95" s="256"/>
    </row>
    <row r="96" spans="6:91">
      <c r="F96" s="257"/>
      <c r="G96" s="258"/>
      <c r="H96" s="258"/>
      <c r="I96" s="218"/>
      <c r="J96" s="256"/>
      <c r="K96" s="256"/>
      <c r="L96" s="258"/>
      <c r="M96" s="258"/>
      <c r="N96" s="218"/>
      <c r="O96" s="256"/>
      <c r="P96" s="256"/>
      <c r="Q96" s="258"/>
      <c r="R96" s="258"/>
      <c r="S96" s="218"/>
      <c r="T96" s="256"/>
      <c r="U96" s="256"/>
      <c r="V96" s="258"/>
      <c r="W96" s="258"/>
      <c r="X96" s="218"/>
      <c r="Y96" s="256"/>
      <c r="Z96" s="256"/>
      <c r="AA96" s="258"/>
      <c r="AB96" s="258"/>
      <c r="AC96" s="218"/>
      <c r="AD96" s="256"/>
      <c r="AE96" s="256"/>
      <c r="AF96" s="258"/>
      <c r="AG96" s="258"/>
      <c r="AH96" s="218"/>
      <c r="AI96" s="256"/>
      <c r="AJ96" s="256"/>
      <c r="AK96" s="258"/>
      <c r="AL96" s="258"/>
      <c r="AM96" s="218"/>
      <c r="AN96" s="256"/>
      <c r="AO96" s="256"/>
      <c r="AP96" s="258"/>
      <c r="AQ96" s="258"/>
      <c r="AR96" s="218"/>
      <c r="AS96" s="256"/>
      <c r="AT96" s="256"/>
      <c r="AU96" s="258"/>
      <c r="AV96" s="258"/>
      <c r="AW96" s="218"/>
      <c r="AX96" s="256"/>
      <c r="AY96" s="256"/>
      <c r="AZ96" s="258"/>
      <c r="BA96" s="258"/>
      <c r="BB96" s="218"/>
      <c r="BC96" s="256"/>
      <c r="BD96" s="256"/>
      <c r="BE96" s="258"/>
      <c r="BF96" s="258"/>
      <c r="BG96" s="218"/>
      <c r="BH96" s="256"/>
      <c r="BI96" s="256"/>
      <c r="BJ96" s="258"/>
      <c r="BK96" s="258"/>
      <c r="BL96" s="218"/>
      <c r="BM96" s="256"/>
      <c r="BN96" s="256"/>
      <c r="BO96" s="258"/>
      <c r="BP96" s="258"/>
      <c r="BQ96" s="218"/>
      <c r="BR96" s="256"/>
      <c r="BS96" s="256"/>
      <c r="BT96" s="258"/>
      <c r="BU96" s="258"/>
      <c r="BV96" s="218"/>
      <c r="BW96" s="256"/>
      <c r="BX96" s="256"/>
      <c r="BY96" s="258"/>
      <c r="BZ96" s="258"/>
      <c r="CA96" s="218"/>
      <c r="CB96" s="256"/>
      <c r="CC96" s="256"/>
      <c r="CD96" s="258"/>
      <c r="CE96" s="258"/>
      <c r="CF96" s="218"/>
      <c r="CG96" s="256"/>
      <c r="CH96" s="256"/>
      <c r="CI96" s="258"/>
      <c r="CJ96" s="258"/>
      <c r="CK96" s="218"/>
      <c r="CL96" s="256"/>
      <c r="CM96" s="256"/>
    </row>
  </sheetData>
  <mergeCells count="22">
    <mergeCell ref="BO4:BS4"/>
    <mergeCell ref="BT4:BX4"/>
    <mergeCell ref="BY4:CC4"/>
    <mergeCell ref="CD4:CH4"/>
    <mergeCell ref="CI4:CM4"/>
    <mergeCell ref="AP4:AT4"/>
    <mergeCell ref="AU4:AY4"/>
    <mergeCell ref="AZ4:BD4"/>
    <mergeCell ref="BE4:BI4"/>
    <mergeCell ref="BJ4:BN4"/>
    <mergeCell ref="AK4:AO4"/>
    <mergeCell ref="A1:C1"/>
    <mergeCell ref="Q4:U4"/>
    <mergeCell ref="V4:Z4"/>
    <mergeCell ref="AA4:AE4"/>
    <mergeCell ref="AF4:AJ4"/>
    <mergeCell ref="D1:E1"/>
    <mergeCell ref="D2:E2"/>
    <mergeCell ref="D3:E3"/>
    <mergeCell ref="F4:F5"/>
    <mergeCell ref="G4:K4"/>
    <mergeCell ref="L4:P4"/>
  </mergeCells>
  <phoneticPr fontId="2" type="noConversion"/>
  <hyperlinks>
    <hyperlink ref="A2" location="'Project Summation'!A1" display="'Project Summation'!A1" xr:uid="{38868C4C-FEB8-1643-91C5-D8B52F1BC7B1}"/>
  </hyperlinks>
  <pageMargins left="0.7" right="0.7" top="0.75" bottom="0.75" header="0.3" footer="0.3"/>
  <pageSetup orientation="portrait" horizontalDpi="200" verticalDpi="2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AC4F5-789A-4130-97A7-AC3A7C1EB08B}">
  <dimension ref="A1:AE65"/>
  <sheetViews>
    <sheetView zoomScaleNormal="100" workbookViewId="0">
      <pane xSplit="5" ySplit="6" topLeftCell="F7" activePane="bottomRight" state="frozen"/>
      <selection activeCell="E10" sqref="E10"/>
      <selection pane="topRight" activeCell="E10" sqref="E10"/>
      <selection pane="bottomLeft" activeCell="E10" sqref="E10"/>
      <selection pane="bottomRight" activeCell="Q39" sqref="Q39"/>
    </sheetView>
  </sheetViews>
  <sheetFormatPr baseColWidth="10" defaultColWidth="10.83203125" defaultRowHeight="14"/>
  <cols>
    <col min="1" max="2" width="19.33203125" style="4" customWidth="1"/>
    <col min="3" max="3" width="10" style="109" customWidth="1"/>
    <col min="4" max="4" width="8.5" style="4" customWidth="1"/>
    <col min="5" max="5" width="49.33203125" style="4" bestFit="1" customWidth="1"/>
    <col min="6" max="6" width="33.1640625" style="173" customWidth="1"/>
    <col min="7" max="8" width="19.33203125" style="9" customWidth="1"/>
    <col min="9" max="9" width="7.5" style="117" bestFit="1" customWidth="1"/>
    <col min="10" max="13" width="19.33203125" style="9" customWidth="1"/>
    <col min="14" max="14" width="7.5" style="117" customWidth="1"/>
    <col min="15" max="18" width="19.33203125" style="9" customWidth="1"/>
    <col min="19" max="19" width="7.1640625" style="9" customWidth="1"/>
    <col min="20" max="21" width="19.33203125" style="9" customWidth="1"/>
    <col min="22" max="23" width="19.33203125" style="9" hidden="1" customWidth="1"/>
    <col min="24" max="24" width="7.1640625" style="9" hidden="1" customWidth="1"/>
    <col min="25" max="28" width="19.33203125" style="9" hidden="1" customWidth="1"/>
    <col min="29" max="29" width="7.1640625" style="4" hidden="1" customWidth="1"/>
    <col min="30" max="31" width="19.33203125" style="9" hidden="1" customWidth="1"/>
    <col min="32" max="257" width="10.83203125" style="4"/>
    <col min="258" max="259" width="19.33203125" style="4" customWidth="1"/>
    <col min="260" max="260" width="10" style="4" customWidth="1"/>
    <col min="261" max="261" width="8.5" style="4" customWidth="1"/>
    <col min="262" max="262" width="48.6640625" style="4" bestFit="1" customWidth="1"/>
    <col min="263" max="264" width="19.33203125" style="4" customWidth="1"/>
    <col min="265" max="265" width="7.5" style="4" bestFit="1" customWidth="1"/>
    <col min="266" max="269" width="19.33203125" style="4" customWidth="1"/>
    <col min="270" max="270" width="7.5" style="4" bestFit="1" customWidth="1"/>
    <col min="271" max="274" width="19.33203125" style="4" customWidth="1"/>
    <col min="275" max="275" width="7.1640625" style="4" customWidth="1"/>
    <col min="276" max="277" width="19.33203125" style="4" customWidth="1"/>
    <col min="278" max="287" width="0" style="4" hidden="1" customWidth="1"/>
    <col min="288" max="513" width="10.83203125" style="4"/>
    <col min="514" max="515" width="19.33203125" style="4" customWidth="1"/>
    <col min="516" max="516" width="10" style="4" customWidth="1"/>
    <col min="517" max="517" width="8.5" style="4" customWidth="1"/>
    <col min="518" max="518" width="48.6640625" style="4" bestFit="1" customWidth="1"/>
    <col min="519" max="520" width="19.33203125" style="4" customWidth="1"/>
    <col min="521" max="521" width="7.5" style="4" bestFit="1" customWidth="1"/>
    <col min="522" max="525" width="19.33203125" style="4" customWidth="1"/>
    <col min="526" max="526" width="7.5" style="4" bestFit="1" customWidth="1"/>
    <col min="527" max="530" width="19.33203125" style="4" customWidth="1"/>
    <col min="531" max="531" width="7.1640625" style="4" customWidth="1"/>
    <col min="532" max="533" width="19.33203125" style="4" customWidth="1"/>
    <col min="534" max="543" width="0" style="4" hidden="1" customWidth="1"/>
    <col min="544" max="769" width="10.83203125" style="4"/>
    <col min="770" max="771" width="19.33203125" style="4" customWidth="1"/>
    <col min="772" max="772" width="10" style="4" customWidth="1"/>
    <col min="773" max="773" width="8.5" style="4" customWidth="1"/>
    <col min="774" max="774" width="48.6640625" style="4" bestFit="1" customWidth="1"/>
    <col min="775" max="776" width="19.33203125" style="4" customWidth="1"/>
    <col min="777" max="777" width="7.5" style="4" bestFit="1" customWidth="1"/>
    <col min="778" max="781" width="19.33203125" style="4" customWidth="1"/>
    <col min="782" max="782" width="7.5" style="4" bestFit="1" customWidth="1"/>
    <col min="783" max="786" width="19.33203125" style="4" customWidth="1"/>
    <col min="787" max="787" width="7.1640625" style="4" customWidth="1"/>
    <col min="788" max="789" width="19.33203125" style="4" customWidth="1"/>
    <col min="790" max="799" width="0" style="4" hidden="1" customWidth="1"/>
    <col min="800" max="1025" width="10.83203125" style="4"/>
    <col min="1026" max="1027" width="19.33203125" style="4" customWidth="1"/>
    <col min="1028" max="1028" width="10" style="4" customWidth="1"/>
    <col min="1029" max="1029" width="8.5" style="4" customWidth="1"/>
    <col min="1030" max="1030" width="48.6640625" style="4" bestFit="1" customWidth="1"/>
    <col min="1031" max="1032" width="19.33203125" style="4" customWidth="1"/>
    <col min="1033" max="1033" width="7.5" style="4" bestFit="1" customWidth="1"/>
    <col min="1034" max="1037" width="19.33203125" style="4" customWidth="1"/>
    <col min="1038" max="1038" width="7.5" style="4" bestFit="1" customWidth="1"/>
    <col min="1039" max="1042" width="19.33203125" style="4" customWidth="1"/>
    <col min="1043" max="1043" width="7.1640625" style="4" customWidth="1"/>
    <col min="1044" max="1045" width="19.33203125" style="4" customWidth="1"/>
    <col min="1046" max="1055" width="0" style="4" hidden="1" customWidth="1"/>
    <col min="1056" max="1281" width="10.83203125" style="4"/>
    <col min="1282" max="1283" width="19.33203125" style="4" customWidth="1"/>
    <col min="1284" max="1284" width="10" style="4" customWidth="1"/>
    <col min="1285" max="1285" width="8.5" style="4" customWidth="1"/>
    <col min="1286" max="1286" width="48.6640625" style="4" bestFit="1" customWidth="1"/>
    <col min="1287" max="1288" width="19.33203125" style="4" customWidth="1"/>
    <col min="1289" max="1289" width="7.5" style="4" bestFit="1" customWidth="1"/>
    <col min="1290" max="1293" width="19.33203125" style="4" customWidth="1"/>
    <col min="1294" max="1294" width="7.5" style="4" bestFit="1" customWidth="1"/>
    <col min="1295" max="1298" width="19.33203125" style="4" customWidth="1"/>
    <col min="1299" max="1299" width="7.1640625" style="4" customWidth="1"/>
    <col min="1300" max="1301" width="19.33203125" style="4" customWidth="1"/>
    <col min="1302" max="1311" width="0" style="4" hidden="1" customWidth="1"/>
    <col min="1312" max="1537" width="10.83203125" style="4"/>
    <col min="1538" max="1539" width="19.33203125" style="4" customWidth="1"/>
    <col min="1540" max="1540" width="10" style="4" customWidth="1"/>
    <col min="1541" max="1541" width="8.5" style="4" customWidth="1"/>
    <col min="1542" max="1542" width="48.6640625" style="4" bestFit="1" customWidth="1"/>
    <col min="1543" max="1544" width="19.33203125" style="4" customWidth="1"/>
    <col min="1545" max="1545" width="7.5" style="4" bestFit="1" customWidth="1"/>
    <col min="1546" max="1549" width="19.33203125" style="4" customWidth="1"/>
    <col min="1550" max="1550" width="7.5" style="4" bestFit="1" customWidth="1"/>
    <col min="1551" max="1554" width="19.33203125" style="4" customWidth="1"/>
    <col min="1555" max="1555" width="7.1640625" style="4" customWidth="1"/>
    <col min="1556" max="1557" width="19.33203125" style="4" customWidth="1"/>
    <col min="1558" max="1567" width="0" style="4" hidden="1" customWidth="1"/>
    <col min="1568" max="1793" width="10.83203125" style="4"/>
    <col min="1794" max="1795" width="19.33203125" style="4" customWidth="1"/>
    <col min="1796" max="1796" width="10" style="4" customWidth="1"/>
    <col min="1797" max="1797" width="8.5" style="4" customWidth="1"/>
    <col min="1798" max="1798" width="48.6640625" style="4" bestFit="1" customWidth="1"/>
    <col min="1799" max="1800" width="19.33203125" style="4" customWidth="1"/>
    <col min="1801" max="1801" width="7.5" style="4" bestFit="1" customWidth="1"/>
    <col min="1802" max="1805" width="19.33203125" style="4" customWidth="1"/>
    <col min="1806" max="1806" width="7.5" style="4" bestFit="1" customWidth="1"/>
    <col min="1807" max="1810" width="19.33203125" style="4" customWidth="1"/>
    <col min="1811" max="1811" width="7.1640625" style="4" customWidth="1"/>
    <col min="1812" max="1813" width="19.33203125" style="4" customWidth="1"/>
    <col min="1814" max="1823" width="0" style="4" hidden="1" customWidth="1"/>
    <col min="1824" max="2049" width="10.83203125" style="4"/>
    <col min="2050" max="2051" width="19.33203125" style="4" customWidth="1"/>
    <col min="2052" max="2052" width="10" style="4" customWidth="1"/>
    <col min="2053" max="2053" width="8.5" style="4" customWidth="1"/>
    <col min="2054" max="2054" width="48.6640625" style="4" bestFit="1" customWidth="1"/>
    <col min="2055" max="2056" width="19.33203125" style="4" customWidth="1"/>
    <col min="2057" max="2057" width="7.5" style="4" bestFit="1" customWidth="1"/>
    <col min="2058" max="2061" width="19.33203125" style="4" customWidth="1"/>
    <col min="2062" max="2062" width="7.5" style="4" bestFit="1" customWidth="1"/>
    <col min="2063" max="2066" width="19.33203125" style="4" customWidth="1"/>
    <col min="2067" max="2067" width="7.1640625" style="4" customWidth="1"/>
    <col min="2068" max="2069" width="19.33203125" style="4" customWidth="1"/>
    <col min="2070" max="2079" width="0" style="4" hidden="1" customWidth="1"/>
    <col min="2080" max="2305" width="10.83203125" style="4"/>
    <col min="2306" max="2307" width="19.33203125" style="4" customWidth="1"/>
    <col min="2308" max="2308" width="10" style="4" customWidth="1"/>
    <col min="2309" max="2309" width="8.5" style="4" customWidth="1"/>
    <col min="2310" max="2310" width="48.6640625" style="4" bestFit="1" customWidth="1"/>
    <col min="2311" max="2312" width="19.33203125" style="4" customWidth="1"/>
    <col min="2313" max="2313" width="7.5" style="4" bestFit="1" customWidth="1"/>
    <col min="2314" max="2317" width="19.33203125" style="4" customWidth="1"/>
    <col min="2318" max="2318" width="7.5" style="4" bestFit="1" customWidth="1"/>
    <col min="2319" max="2322" width="19.33203125" style="4" customWidth="1"/>
    <col min="2323" max="2323" width="7.1640625" style="4" customWidth="1"/>
    <col min="2324" max="2325" width="19.33203125" style="4" customWidth="1"/>
    <col min="2326" max="2335" width="0" style="4" hidden="1" customWidth="1"/>
    <col min="2336" max="2561" width="10.83203125" style="4"/>
    <col min="2562" max="2563" width="19.33203125" style="4" customWidth="1"/>
    <col min="2564" max="2564" width="10" style="4" customWidth="1"/>
    <col min="2565" max="2565" width="8.5" style="4" customWidth="1"/>
    <col min="2566" max="2566" width="48.6640625" style="4" bestFit="1" customWidth="1"/>
    <col min="2567" max="2568" width="19.33203125" style="4" customWidth="1"/>
    <col min="2569" max="2569" width="7.5" style="4" bestFit="1" customWidth="1"/>
    <col min="2570" max="2573" width="19.33203125" style="4" customWidth="1"/>
    <col min="2574" max="2574" width="7.5" style="4" bestFit="1" customWidth="1"/>
    <col min="2575" max="2578" width="19.33203125" style="4" customWidth="1"/>
    <col min="2579" max="2579" width="7.1640625" style="4" customWidth="1"/>
    <col min="2580" max="2581" width="19.33203125" style="4" customWidth="1"/>
    <col min="2582" max="2591" width="0" style="4" hidden="1" customWidth="1"/>
    <col min="2592" max="2817" width="10.83203125" style="4"/>
    <col min="2818" max="2819" width="19.33203125" style="4" customWidth="1"/>
    <col min="2820" max="2820" width="10" style="4" customWidth="1"/>
    <col min="2821" max="2821" width="8.5" style="4" customWidth="1"/>
    <col min="2822" max="2822" width="48.6640625" style="4" bestFit="1" customWidth="1"/>
    <col min="2823" max="2824" width="19.33203125" style="4" customWidth="1"/>
    <col min="2825" max="2825" width="7.5" style="4" bestFit="1" customWidth="1"/>
    <col min="2826" max="2829" width="19.33203125" style="4" customWidth="1"/>
    <col min="2830" max="2830" width="7.5" style="4" bestFit="1" customWidth="1"/>
    <col min="2831" max="2834" width="19.33203125" style="4" customWidth="1"/>
    <col min="2835" max="2835" width="7.1640625" style="4" customWidth="1"/>
    <col min="2836" max="2837" width="19.33203125" style="4" customWidth="1"/>
    <col min="2838" max="2847" width="0" style="4" hidden="1" customWidth="1"/>
    <col min="2848" max="3073" width="10.83203125" style="4"/>
    <col min="3074" max="3075" width="19.33203125" style="4" customWidth="1"/>
    <col min="3076" max="3076" width="10" style="4" customWidth="1"/>
    <col min="3077" max="3077" width="8.5" style="4" customWidth="1"/>
    <col min="3078" max="3078" width="48.6640625" style="4" bestFit="1" customWidth="1"/>
    <col min="3079" max="3080" width="19.33203125" style="4" customWidth="1"/>
    <col min="3081" max="3081" width="7.5" style="4" bestFit="1" customWidth="1"/>
    <col min="3082" max="3085" width="19.33203125" style="4" customWidth="1"/>
    <col min="3086" max="3086" width="7.5" style="4" bestFit="1" customWidth="1"/>
    <col min="3087" max="3090" width="19.33203125" style="4" customWidth="1"/>
    <col min="3091" max="3091" width="7.1640625" style="4" customWidth="1"/>
    <col min="3092" max="3093" width="19.33203125" style="4" customWidth="1"/>
    <col min="3094" max="3103" width="0" style="4" hidden="1" customWidth="1"/>
    <col min="3104" max="3329" width="10.83203125" style="4"/>
    <col min="3330" max="3331" width="19.33203125" style="4" customWidth="1"/>
    <col min="3332" max="3332" width="10" style="4" customWidth="1"/>
    <col min="3333" max="3333" width="8.5" style="4" customWidth="1"/>
    <col min="3334" max="3334" width="48.6640625" style="4" bestFit="1" customWidth="1"/>
    <col min="3335" max="3336" width="19.33203125" style="4" customWidth="1"/>
    <col min="3337" max="3337" width="7.5" style="4" bestFit="1" customWidth="1"/>
    <col min="3338" max="3341" width="19.33203125" style="4" customWidth="1"/>
    <col min="3342" max="3342" width="7.5" style="4" bestFit="1" customWidth="1"/>
    <col min="3343" max="3346" width="19.33203125" style="4" customWidth="1"/>
    <col min="3347" max="3347" width="7.1640625" style="4" customWidth="1"/>
    <col min="3348" max="3349" width="19.33203125" style="4" customWidth="1"/>
    <col min="3350" max="3359" width="0" style="4" hidden="1" customWidth="1"/>
    <col min="3360" max="3585" width="10.83203125" style="4"/>
    <col min="3586" max="3587" width="19.33203125" style="4" customWidth="1"/>
    <col min="3588" max="3588" width="10" style="4" customWidth="1"/>
    <col min="3589" max="3589" width="8.5" style="4" customWidth="1"/>
    <col min="3590" max="3590" width="48.6640625" style="4" bestFit="1" customWidth="1"/>
    <col min="3591" max="3592" width="19.33203125" style="4" customWidth="1"/>
    <col min="3593" max="3593" width="7.5" style="4" bestFit="1" customWidth="1"/>
    <col min="3594" max="3597" width="19.33203125" style="4" customWidth="1"/>
    <col min="3598" max="3598" width="7.5" style="4" bestFit="1" customWidth="1"/>
    <col min="3599" max="3602" width="19.33203125" style="4" customWidth="1"/>
    <col min="3603" max="3603" width="7.1640625" style="4" customWidth="1"/>
    <col min="3604" max="3605" width="19.33203125" style="4" customWidth="1"/>
    <col min="3606" max="3615" width="0" style="4" hidden="1" customWidth="1"/>
    <col min="3616" max="3841" width="10.83203125" style="4"/>
    <col min="3842" max="3843" width="19.33203125" style="4" customWidth="1"/>
    <col min="3844" max="3844" width="10" style="4" customWidth="1"/>
    <col min="3845" max="3845" width="8.5" style="4" customWidth="1"/>
    <col min="3846" max="3846" width="48.6640625" style="4" bestFit="1" customWidth="1"/>
    <col min="3847" max="3848" width="19.33203125" style="4" customWidth="1"/>
    <col min="3849" max="3849" width="7.5" style="4" bestFit="1" customWidth="1"/>
    <col min="3850" max="3853" width="19.33203125" style="4" customWidth="1"/>
    <col min="3854" max="3854" width="7.5" style="4" bestFit="1" customWidth="1"/>
    <col min="3855" max="3858" width="19.33203125" style="4" customWidth="1"/>
    <col min="3859" max="3859" width="7.1640625" style="4" customWidth="1"/>
    <col min="3860" max="3861" width="19.33203125" style="4" customWidth="1"/>
    <col min="3862" max="3871" width="0" style="4" hidden="1" customWidth="1"/>
    <col min="3872" max="4097" width="10.83203125" style="4"/>
    <col min="4098" max="4099" width="19.33203125" style="4" customWidth="1"/>
    <col min="4100" max="4100" width="10" style="4" customWidth="1"/>
    <col min="4101" max="4101" width="8.5" style="4" customWidth="1"/>
    <col min="4102" max="4102" width="48.6640625" style="4" bestFit="1" customWidth="1"/>
    <col min="4103" max="4104" width="19.33203125" style="4" customWidth="1"/>
    <col min="4105" max="4105" width="7.5" style="4" bestFit="1" customWidth="1"/>
    <col min="4106" max="4109" width="19.33203125" style="4" customWidth="1"/>
    <col min="4110" max="4110" width="7.5" style="4" bestFit="1" customWidth="1"/>
    <col min="4111" max="4114" width="19.33203125" style="4" customWidth="1"/>
    <col min="4115" max="4115" width="7.1640625" style="4" customWidth="1"/>
    <col min="4116" max="4117" width="19.33203125" style="4" customWidth="1"/>
    <col min="4118" max="4127" width="0" style="4" hidden="1" customWidth="1"/>
    <col min="4128" max="4353" width="10.83203125" style="4"/>
    <col min="4354" max="4355" width="19.33203125" style="4" customWidth="1"/>
    <col min="4356" max="4356" width="10" style="4" customWidth="1"/>
    <col min="4357" max="4357" width="8.5" style="4" customWidth="1"/>
    <col min="4358" max="4358" width="48.6640625" style="4" bestFit="1" customWidth="1"/>
    <col min="4359" max="4360" width="19.33203125" style="4" customWidth="1"/>
    <col min="4361" max="4361" width="7.5" style="4" bestFit="1" customWidth="1"/>
    <col min="4362" max="4365" width="19.33203125" style="4" customWidth="1"/>
    <col min="4366" max="4366" width="7.5" style="4" bestFit="1" customWidth="1"/>
    <col min="4367" max="4370" width="19.33203125" style="4" customWidth="1"/>
    <col min="4371" max="4371" width="7.1640625" style="4" customWidth="1"/>
    <col min="4372" max="4373" width="19.33203125" style="4" customWidth="1"/>
    <col min="4374" max="4383" width="0" style="4" hidden="1" customWidth="1"/>
    <col min="4384" max="4609" width="10.83203125" style="4"/>
    <col min="4610" max="4611" width="19.33203125" style="4" customWidth="1"/>
    <col min="4612" max="4612" width="10" style="4" customWidth="1"/>
    <col min="4613" max="4613" width="8.5" style="4" customWidth="1"/>
    <col min="4614" max="4614" width="48.6640625" style="4" bestFit="1" customWidth="1"/>
    <col min="4615" max="4616" width="19.33203125" style="4" customWidth="1"/>
    <col min="4617" max="4617" width="7.5" style="4" bestFit="1" customWidth="1"/>
    <col min="4618" max="4621" width="19.33203125" style="4" customWidth="1"/>
    <col min="4622" max="4622" width="7.5" style="4" bestFit="1" customWidth="1"/>
    <col min="4623" max="4626" width="19.33203125" style="4" customWidth="1"/>
    <col min="4627" max="4627" width="7.1640625" style="4" customWidth="1"/>
    <col min="4628" max="4629" width="19.33203125" style="4" customWidth="1"/>
    <col min="4630" max="4639" width="0" style="4" hidden="1" customWidth="1"/>
    <col min="4640" max="4865" width="10.83203125" style="4"/>
    <col min="4866" max="4867" width="19.33203125" style="4" customWidth="1"/>
    <col min="4868" max="4868" width="10" style="4" customWidth="1"/>
    <col min="4869" max="4869" width="8.5" style="4" customWidth="1"/>
    <col min="4870" max="4870" width="48.6640625" style="4" bestFit="1" customWidth="1"/>
    <col min="4871" max="4872" width="19.33203125" style="4" customWidth="1"/>
    <col min="4873" max="4873" width="7.5" style="4" bestFit="1" customWidth="1"/>
    <col min="4874" max="4877" width="19.33203125" style="4" customWidth="1"/>
    <col min="4878" max="4878" width="7.5" style="4" bestFit="1" customWidth="1"/>
    <col min="4879" max="4882" width="19.33203125" style="4" customWidth="1"/>
    <col min="4883" max="4883" width="7.1640625" style="4" customWidth="1"/>
    <col min="4884" max="4885" width="19.33203125" style="4" customWidth="1"/>
    <col min="4886" max="4895" width="0" style="4" hidden="1" customWidth="1"/>
    <col min="4896" max="5121" width="10.83203125" style="4"/>
    <col min="5122" max="5123" width="19.33203125" style="4" customWidth="1"/>
    <col min="5124" max="5124" width="10" style="4" customWidth="1"/>
    <col min="5125" max="5125" width="8.5" style="4" customWidth="1"/>
    <col min="5126" max="5126" width="48.6640625" style="4" bestFit="1" customWidth="1"/>
    <col min="5127" max="5128" width="19.33203125" style="4" customWidth="1"/>
    <col min="5129" max="5129" width="7.5" style="4" bestFit="1" customWidth="1"/>
    <col min="5130" max="5133" width="19.33203125" style="4" customWidth="1"/>
    <col min="5134" max="5134" width="7.5" style="4" bestFit="1" customWidth="1"/>
    <col min="5135" max="5138" width="19.33203125" style="4" customWidth="1"/>
    <col min="5139" max="5139" width="7.1640625" style="4" customWidth="1"/>
    <col min="5140" max="5141" width="19.33203125" style="4" customWidth="1"/>
    <col min="5142" max="5151" width="0" style="4" hidden="1" customWidth="1"/>
    <col min="5152" max="5377" width="10.83203125" style="4"/>
    <col min="5378" max="5379" width="19.33203125" style="4" customWidth="1"/>
    <col min="5380" max="5380" width="10" style="4" customWidth="1"/>
    <col min="5381" max="5381" width="8.5" style="4" customWidth="1"/>
    <col min="5382" max="5382" width="48.6640625" style="4" bestFit="1" customWidth="1"/>
    <col min="5383" max="5384" width="19.33203125" style="4" customWidth="1"/>
    <col min="5385" max="5385" width="7.5" style="4" bestFit="1" customWidth="1"/>
    <col min="5386" max="5389" width="19.33203125" style="4" customWidth="1"/>
    <col min="5390" max="5390" width="7.5" style="4" bestFit="1" customWidth="1"/>
    <col min="5391" max="5394" width="19.33203125" style="4" customWidth="1"/>
    <col min="5395" max="5395" width="7.1640625" style="4" customWidth="1"/>
    <col min="5396" max="5397" width="19.33203125" style="4" customWidth="1"/>
    <col min="5398" max="5407" width="0" style="4" hidden="1" customWidth="1"/>
    <col min="5408" max="5633" width="10.83203125" style="4"/>
    <col min="5634" max="5635" width="19.33203125" style="4" customWidth="1"/>
    <col min="5636" max="5636" width="10" style="4" customWidth="1"/>
    <col min="5637" max="5637" width="8.5" style="4" customWidth="1"/>
    <col min="5638" max="5638" width="48.6640625" style="4" bestFit="1" customWidth="1"/>
    <col min="5639" max="5640" width="19.33203125" style="4" customWidth="1"/>
    <col min="5641" max="5641" width="7.5" style="4" bestFit="1" customWidth="1"/>
    <col min="5642" max="5645" width="19.33203125" style="4" customWidth="1"/>
    <col min="5646" max="5646" width="7.5" style="4" bestFit="1" customWidth="1"/>
    <col min="5647" max="5650" width="19.33203125" style="4" customWidth="1"/>
    <col min="5651" max="5651" width="7.1640625" style="4" customWidth="1"/>
    <col min="5652" max="5653" width="19.33203125" style="4" customWidth="1"/>
    <col min="5654" max="5663" width="0" style="4" hidden="1" customWidth="1"/>
    <col min="5664" max="5889" width="10.83203125" style="4"/>
    <col min="5890" max="5891" width="19.33203125" style="4" customWidth="1"/>
    <col min="5892" max="5892" width="10" style="4" customWidth="1"/>
    <col min="5893" max="5893" width="8.5" style="4" customWidth="1"/>
    <col min="5894" max="5894" width="48.6640625" style="4" bestFit="1" customWidth="1"/>
    <col min="5895" max="5896" width="19.33203125" style="4" customWidth="1"/>
    <col min="5897" max="5897" width="7.5" style="4" bestFit="1" customWidth="1"/>
    <col min="5898" max="5901" width="19.33203125" style="4" customWidth="1"/>
    <col min="5902" max="5902" width="7.5" style="4" bestFit="1" customWidth="1"/>
    <col min="5903" max="5906" width="19.33203125" style="4" customWidth="1"/>
    <col min="5907" max="5907" width="7.1640625" style="4" customWidth="1"/>
    <col min="5908" max="5909" width="19.33203125" style="4" customWidth="1"/>
    <col min="5910" max="5919" width="0" style="4" hidden="1" customWidth="1"/>
    <col min="5920" max="6145" width="10.83203125" style="4"/>
    <col min="6146" max="6147" width="19.33203125" style="4" customWidth="1"/>
    <col min="6148" max="6148" width="10" style="4" customWidth="1"/>
    <col min="6149" max="6149" width="8.5" style="4" customWidth="1"/>
    <col min="6150" max="6150" width="48.6640625" style="4" bestFit="1" customWidth="1"/>
    <col min="6151" max="6152" width="19.33203125" style="4" customWidth="1"/>
    <col min="6153" max="6153" width="7.5" style="4" bestFit="1" customWidth="1"/>
    <col min="6154" max="6157" width="19.33203125" style="4" customWidth="1"/>
    <col min="6158" max="6158" width="7.5" style="4" bestFit="1" customWidth="1"/>
    <col min="6159" max="6162" width="19.33203125" style="4" customWidth="1"/>
    <col min="6163" max="6163" width="7.1640625" style="4" customWidth="1"/>
    <col min="6164" max="6165" width="19.33203125" style="4" customWidth="1"/>
    <col min="6166" max="6175" width="0" style="4" hidden="1" customWidth="1"/>
    <col min="6176" max="6401" width="10.83203125" style="4"/>
    <col min="6402" max="6403" width="19.33203125" style="4" customWidth="1"/>
    <col min="6404" max="6404" width="10" style="4" customWidth="1"/>
    <col min="6405" max="6405" width="8.5" style="4" customWidth="1"/>
    <col min="6406" max="6406" width="48.6640625" style="4" bestFit="1" customWidth="1"/>
    <col min="6407" max="6408" width="19.33203125" style="4" customWidth="1"/>
    <col min="6409" max="6409" width="7.5" style="4" bestFit="1" customWidth="1"/>
    <col min="6410" max="6413" width="19.33203125" style="4" customWidth="1"/>
    <col min="6414" max="6414" width="7.5" style="4" bestFit="1" customWidth="1"/>
    <col min="6415" max="6418" width="19.33203125" style="4" customWidth="1"/>
    <col min="6419" max="6419" width="7.1640625" style="4" customWidth="1"/>
    <col min="6420" max="6421" width="19.33203125" style="4" customWidth="1"/>
    <col min="6422" max="6431" width="0" style="4" hidden="1" customWidth="1"/>
    <col min="6432" max="6657" width="10.83203125" style="4"/>
    <col min="6658" max="6659" width="19.33203125" style="4" customWidth="1"/>
    <col min="6660" max="6660" width="10" style="4" customWidth="1"/>
    <col min="6661" max="6661" width="8.5" style="4" customWidth="1"/>
    <col min="6662" max="6662" width="48.6640625" style="4" bestFit="1" customWidth="1"/>
    <col min="6663" max="6664" width="19.33203125" style="4" customWidth="1"/>
    <col min="6665" max="6665" width="7.5" style="4" bestFit="1" customWidth="1"/>
    <col min="6666" max="6669" width="19.33203125" style="4" customWidth="1"/>
    <col min="6670" max="6670" width="7.5" style="4" bestFit="1" customWidth="1"/>
    <col min="6671" max="6674" width="19.33203125" style="4" customWidth="1"/>
    <col min="6675" max="6675" width="7.1640625" style="4" customWidth="1"/>
    <col min="6676" max="6677" width="19.33203125" style="4" customWidth="1"/>
    <col min="6678" max="6687" width="0" style="4" hidden="1" customWidth="1"/>
    <col min="6688" max="6913" width="10.83203125" style="4"/>
    <col min="6914" max="6915" width="19.33203125" style="4" customWidth="1"/>
    <col min="6916" max="6916" width="10" style="4" customWidth="1"/>
    <col min="6917" max="6917" width="8.5" style="4" customWidth="1"/>
    <col min="6918" max="6918" width="48.6640625" style="4" bestFit="1" customWidth="1"/>
    <col min="6919" max="6920" width="19.33203125" style="4" customWidth="1"/>
    <col min="6921" max="6921" width="7.5" style="4" bestFit="1" customWidth="1"/>
    <col min="6922" max="6925" width="19.33203125" style="4" customWidth="1"/>
    <col min="6926" max="6926" width="7.5" style="4" bestFit="1" customWidth="1"/>
    <col min="6927" max="6930" width="19.33203125" style="4" customWidth="1"/>
    <col min="6931" max="6931" width="7.1640625" style="4" customWidth="1"/>
    <col min="6932" max="6933" width="19.33203125" style="4" customWidth="1"/>
    <col min="6934" max="6943" width="0" style="4" hidden="1" customWidth="1"/>
    <col min="6944" max="7169" width="10.83203125" style="4"/>
    <col min="7170" max="7171" width="19.33203125" style="4" customWidth="1"/>
    <col min="7172" max="7172" width="10" style="4" customWidth="1"/>
    <col min="7173" max="7173" width="8.5" style="4" customWidth="1"/>
    <col min="7174" max="7174" width="48.6640625" style="4" bestFit="1" customWidth="1"/>
    <col min="7175" max="7176" width="19.33203125" style="4" customWidth="1"/>
    <col min="7177" max="7177" width="7.5" style="4" bestFit="1" customWidth="1"/>
    <col min="7178" max="7181" width="19.33203125" style="4" customWidth="1"/>
    <col min="7182" max="7182" width="7.5" style="4" bestFit="1" customWidth="1"/>
    <col min="7183" max="7186" width="19.33203125" style="4" customWidth="1"/>
    <col min="7187" max="7187" width="7.1640625" style="4" customWidth="1"/>
    <col min="7188" max="7189" width="19.33203125" style="4" customWidth="1"/>
    <col min="7190" max="7199" width="0" style="4" hidden="1" customWidth="1"/>
    <col min="7200" max="7425" width="10.83203125" style="4"/>
    <col min="7426" max="7427" width="19.33203125" style="4" customWidth="1"/>
    <col min="7428" max="7428" width="10" style="4" customWidth="1"/>
    <col min="7429" max="7429" width="8.5" style="4" customWidth="1"/>
    <col min="7430" max="7430" width="48.6640625" style="4" bestFit="1" customWidth="1"/>
    <col min="7431" max="7432" width="19.33203125" style="4" customWidth="1"/>
    <col min="7433" max="7433" width="7.5" style="4" bestFit="1" customWidth="1"/>
    <col min="7434" max="7437" width="19.33203125" style="4" customWidth="1"/>
    <col min="7438" max="7438" width="7.5" style="4" bestFit="1" customWidth="1"/>
    <col min="7439" max="7442" width="19.33203125" style="4" customWidth="1"/>
    <col min="7443" max="7443" width="7.1640625" style="4" customWidth="1"/>
    <col min="7444" max="7445" width="19.33203125" style="4" customWidth="1"/>
    <col min="7446" max="7455" width="0" style="4" hidden="1" customWidth="1"/>
    <col min="7456" max="7681" width="10.83203125" style="4"/>
    <col min="7682" max="7683" width="19.33203125" style="4" customWidth="1"/>
    <col min="7684" max="7684" width="10" style="4" customWidth="1"/>
    <col min="7685" max="7685" width="8.5" style="4" customWidth="1"/>
    <col min="7686" max="7686" width="48.6640625" style="4" bestFit="1" customWidth="1"/>
    <col min="7687" max="7688" width="19.33203125" style="4" customWidth="1"/>
    <col min="7689" max="7689" width="7.5" style="4" bestFit="1" customWidth="1"/>
    <col min="7690" max="7693" width="19.33203125" style="4" customWidth="1"/>
    <col min="7694" max="7694" width="7.5" style="4" bestFit="1" customWidth="1"/>
    <col min="7695" max="7698" width="19.33203125" style="4" customWidth="1"/>
    <col min="7699" max="7699" width="7.1640625" style="4" customWidth="1"/>
    <col min="7700" max="7701" width="19.33203125" style="4" customWidth="1"/>
    <col min="7702" max="7711" width="0" style="4" hidden="1" customWidth="1"/>
    <col min="7712" max="7937" width="10.83203125" style="4"/>
    <col min="7938" max="7939" width="19.33203125" style="4" customWidth="1"/>
    <col min="7940" max="7940" width="10" style="4" customWidth="1"/>
    <col min="7941" max="7941" width="8.5" style="4" customWidth="1"/>
    <col min="7942" max="7942" width="48.6640625" style="4" bestFit="1" customWidth="1"/>
    <col min="7943" max="7944" width="19.33203125" style="4" customWidth="1"/>
    <col min="7945" max="7945" width="7.5" style="4" bestFit="1" customWidth="1"/>
    <col min="7946" max="7949" width="19.33203125" style="4" customWidth="1"/>
    <col min="7950" max="7950" width="7.5" style="4" bestFit="1" customWidth="1"/>
    <col min="7951" max="7954" width="19.33203125" style="4" customWidth="1"/>
    <col min="7955" max="7955" width="7.1640625" style="4" customWidth="1"/>
    <col min="7956" max="7957" width="19.33203125" style="4" customWidth="1"/>
    <col min="7958" max="7967" width="0" style="4" hidden="1" customWidth="1"/>
    <col min="7968" max="8193" width="10.83203125" style="4"/>
    <col min="8194" max="8195" width="19.33203125" style="4" customWidth="1"/>
    <col min="8196" max="8196" width="10" style="4" customWidth="1"/>
    <col min="8197" max="8197" width="8.5" style="4" customWidth="1"/>
    <col min="8198" max="8198" width="48.6640625" style="4" bestFit="1" customWidth="1"/>
    <col min="8199" max="8200" width="19.33203125" style="4" customWidth="1"/>
    <col min="8201" max="8201" width="7.5" style="4" bestFit="1" customWidth="1"/>
    <col min="8202" max="8205" width="19.33203125" style="4" customWidth="1"/>
    <col min="8206" max="8206" width="7.5" style="4" bestFit="1" customWidth="1"/>
    <col min="8207" max="8210" width="19.33203125" style="4" customWidth="1"/>
    <col min="8211" max="8211" width="7.1640625" style="4" customWidth="1"/>
    <col min="8212" max="8213" width="19.33203125" style="4" customWidth="1"/>
    <col min="8214" max="8223" width="0" style="4" hidden="1" customWidth="1"/>
    <col min="8224" max="8449" width="10.83203125" style="4"/>
    <col min="8450" max="8451" width="19.33203125" style="4" customWidth="1"/>
    <col min="8452" max="8452" width="10" style="4" customWidth="1"/>
    <col min="8453" max="8453" width="8.5" style="4" customWidth="1"/>
    <col min="8454" max="8454" width="48.6640625" style="4" bestFit="1" customWidth="1"/>
    <col min="8455" max="8456" width="19.33203125" style="4" customWidth="1"/>
    <col min="8457" max="8457" width="7.5" style="4" bestFit="1" customWidth="1"/>
    <col min="8458" max="8461" width="19.33203125" style="4" customWidth="1"/>
    <col min="8462" max="8462" width="7.5" style="4" bestFit="1" customWidth="1"/>
    <col min="8463" max="8466" width="19.33203125" style="4" customWidth="1"/>
    <col min="8467" max="8467" width="7.1640625" style="4" customWidth="1"/>
    <col min="8468" max="8469" width="19.33203125" style="4" customWidth="1"/>
    <col min="8470" max="8479" width="0" style="4" hidden="1" customWidth="1"/>
    <col min="8480" max="8705" width="10.83203125" style="4"/>
    <col min="8706" max="8707" width="19.33203125" style="4" customWidth="1"/>
    <col min="8708" max="8708" width="10" style="4" customWidth="1"/>
    <col min="8709" max="8709" width="8.5" style="4" customWidth="1"/>
    <col min="8710" max="8710" width="48.6640625" style="4" bestFit="1" customWidth="1"/>
    <col min="8711" max="8712" width="19.33203125" style="4" customWidth="1"/>
    <col min="8713" max="8713" width="7.5" style="4" bestFit="1" customWidth="1"/>
    <col min="8714" max="8717" width="19.33203125" style="4" customWidth="1"/>
    <col min="8718" max="8718" width="7.5" style="4" bestFit="1" customWidth="1"/>
    <col min="8719" max="8722" width="19.33203125" style="4" customWidth="1"/>
    <col min="8723" max="8723" width="7.1640625" style="4" customWidth="1"/>
    <col min="8724" max="8725" width="19.33203125" style="4" customWidth="1"/>
    <col min="8726" max="8735" width="0" style="4" hidden="1" customWidth="1"/>
    <col min="8736" max="8961" width="10.83203125" style="4"/>
    <col min="8962" max="8963" width="19.33203125" style="4" customWidth="1"/>
    <col min="8964" max="8964" width="10" style="4" customWidth="1"/>
    <col min="8965" max="8965" width="8.5" style="4" customWidth="1"/>
    <col min="8966" max="8966" width="48.6640625" style="4" bestFit="1" customWidth="1"/>
    <col min="8967" max="8968" width="19.33203125" style="4" customWidth="1"/>
    <col min="8969" max="8969" width="7.5" style="4" bestFit="1" customWidth="1"/>
    <col min="8970" max="8973" width="19.33203125" style="4" customWidth="1"/>
    <col min="8974" max="8974" width="7.5" style="4" bestFit="1" customWidth="1"/>
    <col min="8975" max="8978" width="19.33203125" style="4" customWidth="1"/>
    <col min="8979" max="8979" width="7.1640625" style="4" customWidth="1"/>
    <col min="8980" max="8981" width="19.33203125" style="4" customWidth="1"/>
    <col min="8982" max="8991" width="0" style="4" hidden="1" customWidth="1"/>
    <col min="8992" max="9217" width="10.83203125" style="4"/>
    <col min="9218" max="9219" width="19.33203125" style="4" customWidth="1"/>
    <col min="9220" max="9220" width="10" style="4" customWidth="1"/>
    <col min="9221" max="9221" width="8.5" style="4" customWidth="1"/>
    <col min="9222" max="9222" width="48.6640625" style="4" bestFit="1" customWidth="1"/>
    <col min="9223" max="9224" width="19.33203125" style="4" customWidth="1"/>
    <col min="9225" max="9225" width="7.5" style="4" bestFit="1" customWidth="1"/>
    <col min="9226" max="9229" width="19.33203125" style="4" customWidth="1"/>
    <col min="9230" max="9230" width="7.5" style="4" bestFit="1" customWidth="1"/>
    <col min="9231" max="9234" width="19.33203125" style="4" customWidth="1"/>
    <col min="9235" max="9235" width="7.1640625" style="4" customWidth="1"/>
    <col min="9236" max="9237" width="19.33203125" style="4" customWidth="1"/>
    <col min="9238" max="9247" width="0" style="4" hidden="1" customWidth="1"/>
    <col min="9248" max="9473" width="10.83203125" style="4"/>
    <col min="9474" max="9475" width="19.33203125" style="4" customWidth="1"/>
    <col min="9476" max="9476" width="10" style="4" customWidth="1"/>
    <col min="9477" max="9477" width="8.5" style="4" customWidth="1"/>
    <col min="9478" max="9478" width="48.6640625" style="4" bestFit="1" customWidth="1"/>
    <col min="9479" max="9480" width="19.33203125" style="4" customWidth="1"/>
    <col min="9481" max="9481" width="7.5" style="4" bestFit="1" customWidth="1"/>
    <col min="9482" max="9485" width="19.33203125" style="4" customWidth="1"/>
    <col min="9486" max="9486" width="7.5" style="4" bestFit="1" customWidth="1"/>
    <col min="9487" max="9490" width="19.33203125" style="4" customWidth="1"/>
    <col min="9491" max="9491" width="7.1640625" style="4" customWidth="1"/>
    <col min="9492" max="9493" width="19.33203125" style="4" customWidth="1"/>
    <col min="9494" max="9503" width="0" style="4" hidden="1" customWidth="1"/>
    <col min="9504" max="9729" width="10.83203125" style="4"/>
    <col min="9730" max="9731" width="19.33203125" style="4" customWidth="1"/>
    <col min="9732" max="9732" width="10" style="4" customWidth="1"/>
    <col min="9733" max="9733" width="8.5" style="4" customWidth="1"/>
    <col min="9734" max="9734" width="48.6640625" style="4" bestFit="1" customWidth="1"/>
    <col min="9735" max="9736" width="19.33203125" style="4" customWidth="1"/>
    <col min="9737" max="9737" width="7.5" style="4" bestFit="1" customWidth="1"/>
    <col min="9738" max="9741" width="19.33203125" style="4" customWidth="1"/>
    <col min="9742" max="9742" width="7.5" style="4" bestFit="1" customWidth="1"/>
    <col min="9743" max="9746" width="19.33203125" style="4" customWidth="1"/>
    <col min="9747" max="9747" width="7.1640625" style="4" customWidth="1"/>
    <col min="9748" max="9749" width="19.33203125" style="4" customWidth="1"/>
    <col min="9750" max="9759" width="0" style="4" hidden="1" customWidth="1"/>
    <col min="9760" max="9985" width="10.83203125" style="4"/>
    <col min="9986" max="9987" width="19.33203125" style="4" customWidth="1"/>
    <col min="9988" max="9988" width="10" style="4" customWidth="1"/>
    <col min="9989" max="9989" width="8.5" style="4" customWidth="1"/>
    <col min="9990" max="9990" width="48.6640625" style="4" bestFit="1" customWidth="1"/>
    <col min="9991" max="9992" width="19.33203125" style="4" customWidth="1"/>
    <col min="9993" max="9993" width="7.5" style="4" bestFit="1" customWidth="1"/>
    <col min="9994" max="9997" width="19.33203125" style="4" customWidth="1"/>
    <col min="9998" max="9998" width="7.5" style="4" bestFit="1" customWidth="1"/>
    <col min="9999" max="10002" width="19.33203125" style="4" customWidth="1"/>
    <col min="10003" max="10003" width="7.1640625" style="4" customWidth="1"/>
    <col min="10004" max="10005" width="19.33203125" style="4" customWidth="1"/>
    <col min="10006" max="10015" width="0" style="4" hidden="1" customWidth="1"/>
    <col min="10016" max="10241" width="10.83203125" style="4"/>
    <col min="10242" max="10243" width="19.33203125" style="4" customWidth="1"/>
    <col min="10244" max="10244" width="10" style="4" customWidth="1"/>
    <col min="10245" max="10245" width="8.5" style="4" customWidth="1"/>
    <col min="10246" max="10246" width="48.6640625" style="4" bestFit="1" customWidth="1"/>
    <col min="10247" max="10248" width="19.33203125" style="4" customWidth="1"/>
    <col min="10249" max="10249" width="7.5" style="4" bestFit="1" customWidth="1"/>
    <col min="10250" max="10253" width="19.33203125" style="4" customWidth="1"/>
    <col min="10254" max="10254" width="7.5" style="4" bestFit="1" customWidth="1"/>
    <col min="10255" max="10258" width="19.33203125" style="4" customWidth="1"/>
    <col min="10259" max="10259" width="7.1640625" style="4" customWidth="1"/>
    <col min="10260" max="10261" width="19.33203125" style="4" customWidth="1"/>
    <col min="10262" max="10271" width="0" style="4" hidden="1" customWidth="1"/>
    <col min="10272" max="10497" width="10.83203125" style="4"/>
    <col min="10498" max="10499" width="19.33203125" style="4" customWidth="1"/>
    <col min="10500" max="10500" width="10" style="4" customWidth="1"/>
    <col min="10501" max="10501" width="8.5" style="4" customWidth="1"/>
    <col min="10502" max="10502" width="48.6640625" style="4" bestFit="1" customWidth="1"/>
    <col min="10503" max="10504" width="19.33203125" style="4" customWidth="1"/>
    <col min="10505" max="10505" width="7.5" style="4" bestFit="1" customWidth="1"/>
    <col min="10506" max="10509" width="19.33203125" style="4" customWidth="1"/>
    <col min="10510" max="10510" width="7.5" style="4" bestFit="1" customWidth="1"/>
    <col min="10511" max="10514" width="19.33203125" style="4" customWidth="1"/>
    <col min="10515" max="10515" width="7.1640625" style="4" customWidth="1"/>
    <col min="10516" max="10517" width="19.33203125" style="4" customWidth="1"/>
    <col min="10518" max="10527" width="0" style="4" hidden="1" customWidth="1"/>
    <col min="10528" max="10753" width="10.83203125" style="4"/>
    <col min="10754" max="10755" width="19.33203125" style="4" customWidth="1"/>
    <col min="10756" max="10756" width="10" style="4" customWidth="1"/>
    <col min="10757" max="10757" width="8.5" style="4" customWidth="1"/>
    <col min="10758" max="10758" width="48.6640625" style="4" bestFit="1" customWidth="1"/>
    <col min="10759" max="10760" width="19.33203125" style="4" customWidth="1"/>
    <col min="10761" max="10761" width="7.5" style="4" bestFit="1" customWidth="1"/>
    <col min="10762" max="10765" width="19.33203125" style="4" customWidth="1"/>
    <col min="10766" max="10766" width="7.5" style="4" bestFit="1" customWidth="1"/>
    <col min="10767" max="10770" width="19.33203125" style="4" customWidth="1"/>
    <col min="10771" max="10771" width="7.1640625" style="4" customWidth="1"/>
    <col min="10772" max="10773" width="19.33203125" style="4" customWidth="1"/>
    <col min="10774" max="10783" width="0" style="4" hidden="1" customWidth="1"/>
    <col min="10784" max="11009" width="10.83203125" style="4"/>
    <col min="11010" max="11011" width="19.33203125" style="4" customWidth="1"/>
    <col min="11012" max="11012" width="10" style="4" customWidth="1"/>
    <col min="11013" max="11013" width="8.5" style="4" customWidth="1"/>
    <col min="11014" max="11014" width="48.6640625" style="4" bestFit="1" customWidth="1"/>
    <col min="11015" max="11016" width="19.33203125" style="4" customWidth="1"/>
    <col min="11017" max="11017" width="7.5" style="4" bestFit="1" customWidth="1"/>
    <col min="11018" max="11021" width="19.33203125" style="4" customWidth="1"/>
    <col min="11022" max="11022" width="7.5" style="4" bestFit="1" customWidth="1"/>
    <col min="11023" max="11026" width="19.33203125" style="4" customWidth="1"/>
    <col min="11027" max="11027" width="7.1640625" style="4" customWidth="1"/>
    <col min="11028" max="11029" width="19.33203125" style="4" customWidth="1"/>
    <col min="11030" max="11039" width="0" style="4" hidden="1" customWidth="1"/>
    <col min="11040" max="11265" width="10.83203125" style="4"/>
    <col min="11266" max="11267" width="19.33203125" style="4" customWidth="1"/>
    <col min="11268" max="11268" width="10" style="4" customWidth="1"/>
    <col min="11269" max="11269" width="8.5" style="4" customWidth="1"/>
    <col min="11270" max="11270" width="48.6640625" style="4" bestFit="1" customWidth="1"/>
    <col min="11271" max="11272" width="19.33203125" style="4" customWidth="1"/>
    <col min="11273" max="11273" width="7.5" style="4" bestFit="1" customWidth="1"/>
    <col min="11274" max="11277" width="19.33203125" style="4" customWidth="1"/>
    <col min="11278" max="11278" width="7.5" style="4" bestFit="1" customWidth="1"/>
    <col min="11279" max="11282" width="19.33203125" style="4" customWidth="1"/>
    <col min="11283" max="11283" width="7.1640625" style="4" customWidth="1"/>
    <col min="11284" max="11285" width="19.33203125" style="4" customWidth="1"/>
    <col min="11286" max="11295" width="0" style="4" hidden="1" customWidth="1"/>
    <col min="11296" max="11521" width="10.83203125" style="4"/>
    <col min="11522" max="11523" width="19.33203125" style="4" customWidth="1"/>
    <col min="11524" max="11524" width="10" style="4" customWidth="1"/>
    <col min="11525" max="11525" width="8.5" style="4" customWidth="1"/>
    <col min="11526" max="11526" width="48.6640625" style="4" bestFit="1" customWidth="1"/>
    <col min="11527" max="11528" width="19.33203125" style="4" customWidth="1"/>
    <col min="11529" max="11529" width="7.5" style="4" bestFit="1" customWidth="1"/>
    <col min="11530" max="11533" width="19.33203125" style="4" customWidth="1"/>
    <col min="11534" max="11534" width="7.5" style="4" bestFit="1" customWidth="1"/>
    <col min="11535" max="11538" width="19.33203125" style="4" customWidth="1"/>
    <col min="11539" max="11539" width="7.1640625" style="4" customWidth="1"/>
    <col min="11540" max="11541" width="19.33203125" style="4" customWidth="1"/>
    <col min="11542" max="11551" width="0" style="4" hidden="1" customWidth="1"/>
    <col min="11552" max="11777" width="10.83203125" style="4"/>
    <col min="11778" max="11779" width="19.33203125" style="4" customWidth="1"/>
    <col min="11780" max="11780" width="10" style="4" customWidth="1"/>
    <col min="11781" max="11781" width="8.5" style="4" customWidth="1"/>
    <col min="11782" max="11782" width="48.6640625" style="4" bestFit="1" customWidth="1"/>
    <col min="11783" max="11784" width="19.33203125" style="4" customWidth="1"/>
    <col min="11785" max="11785" width="7.5" style="4" bestFit="1" customWidth="1"/>
    <col min="11786" max="11789" width="19.33203125" style="4" customWidth="1"/>
    <col min="11790" max="11790" width="7.5" style="4" bestFit="1" customWidth="1"/>
    <col min="11791" max="11794" width="19.33203125" style="4" customWidth="1"/>
    <col min="11795" max="11795" width="7.1640625" style="4" customWidth="1"/>
    <col min="11796" max="11797" width="19.33203125" style="4" customWidth="1"/>
    <col min="11798" max="11807" width="0" style="4" hidden="1" customWidth="1"/>
    <col min="11808" max="12033" width="10.83203125" style="4"/>
    <col min="12034" max="12035" width="19.33203125" style="4" customWidth="1"/>
    <col min="12036" max="12036" width="10" style="4" customWidth="1"/>
    <col min="12037" max="12037" width="8.5" style="4" customWidth="1"/>
    <col min="12038" max="12038" width="48.6640625" style="4" bestFit="1" customWidth="1"/>
    <col min="12039" max="12040" width="19.33203125" style="4" customWidth="1"/>
    <col min="12041" max="12041" width="7.5" style="4" bestFit="1" customWidth="1"/>
    <col min="12042" max="12045" width="19.33203125" style="4" customWidth="1"/>
    <col min="12046" max="12046" width="7.5" style="4" bestFit="1" customWidth="1"/>
    <col min="12047" max="12050" width="19.33203125" style="4" customWidth="1"/>
    <col min="12051" max="12051" width="7.1640625" style="4" customWidth="1"/>
    <col min="12052" max="12053" width="19.33203125" style="4" customWidth="1"/>
    <col min="12054" max="12063" width="0" style="4" hidden="1" customWidth="1"/>
    <col min="12064" max="12289" width="10.83203125" style="4"/>
    <col min="12290" max="12291" width="19.33203125" style="4" customWidth="1"/>
    <col min="12292" max="12292" width="10" style="4" customWidth="1"/>
    <col min="12293" max="12293" width="8.5" style="4" customWidth="1"/>
    <col min="12294" max="12294" width="48.6640625" style="4" bestFit="1" customWidth="1"/>
    <col min="12295" max="12296" width="19.33203125" style="4" customWidth="1"/>
    <col min="12297" max="12297" width="7.5" style="4" bestFit="1" customWidth="1"/>
    <col min="12298" max="12301" width="19.33203125" style="4" customWidth="1"/>
    <col min="12302" max="12302" width="7.5" style="4" bestFit="1" customWidth="1"/>
    <col min="12303" max="12306" width="19.33203125" style="4" customWidth="1"/>
    <col min="12307" max="12307" width="7.1640625" style="4" customWidth="1"/>
    <col min="12308" max="12309" width="19.33203125" style="4" customWidth="1"/>
    <col min="12310" max="12319" width="0" style="4" hidden="1" customWidth="1"/>
    <col min="12320" max="12545" width="10.83203125" style="4"/>
    <col min="12546" max="12547" width="19.33203125" style="4" customWidth="1"/>
    <col min="12548" max="12548" width="10" style="4" customWidth="1"/>
    <col min="12549" max="12549" width="8.5" style="4" customWidth="1"/>
    <col min="12550" max="12550" width="48.6640625" style="4" bestFit="1" customWidth="1"/>
    <col min="12551" max="12552" width="19.33203125" style="4" customWidth="1"/>
    <col min="12553" max="12553" width="7.5" style="4" bestFit="1" customWidth="1"/>
    <col min="12554" max="12557" width="19.33203125" style="4" customWidth="1"/>
    <col min="12558" max="12558" width="7.5" style="4" bestFit="1" customWidth="1"/>
    <col min="12559" max="12562" width="19.33203125" style="4" customWidth="1"/>
    <col min="12563" max="12563" width="7.1640625" style="4" customWidth="1"/>
    <col min="12564" max="12565" width="19.33203125" style="4" customWidth="1"/>
    <col min="12566" max="12575" width="0" style="4" hidden="1" customWidth="1"/>
    <col min="12576" max="12801" width="10.83203125" style="4"/>
    <col min="12802" max="12803" width="19.33203125" style="4" customWidth="1"/>
    <col min="12804" max="12804" width="10" style="4" customWidth="1"/>
    <col min="12805" max="12805" width="8.5" style="4" customWidth="1"/>
    <col min="12806" max="12806" width="48.6640625" style="4" bestFit="1" customWidth="1"/>
    <col min="12807" max="12808" width="19.33203125" style="4" customWidth="1"/>
    <col min="12809" max="12809" width="7.5" style="4" bestFit="1" customWidth="1"/>
    <col min="12810" max="12813" width="19.33203125" style="4" customWidth="1"/>
    <col min="12814" max="12814" width="7.5" style="4" bestFit="1" customWidth="1"/>
    <col min="12815" max="12818" width="19.33203125" style="4" customWidth="1"/>
    <col min="12819" max="12819" width="7.1640625" style="4" customWidth="1"/>
    <col min="12820" max="12821" width="19.33203125" style="4" customWidth="1"/>
    <col min="12822" max="12831" width="0" style="4" hidden="1" customWidth="1"/>
    <col min="12832" max="13057" width="10.83203125" style="4"/>
    <col min="13058" max="13059" width="19.33203125" style="4" customWidth="1"/>
    <col min="13060" max="13060" width="10" style="4" customWidth="1"/>
    <col min="13061" max="13061" width="8.5" style="4" customWidth="1"/>
    <col min="13062" max="13062" width="48.6640625" style="4" bestFit="1" customWidth="1"/>
    <col min="13063" max="13064" width="19.33203125" style="4" customWidth="1"/>
    <col min="13065" max="13065" width="7.5" style="4" bestFit="1" customWidth="1"/>
    <col min="13066" max="13069" width="19.33203125" style="4" customWidth="1"/>
    <col min="13070" max="13070" width="7.5" style="4" bestFit="1" customWidth="1"/>
    <col min="13071" max="13074" width="19.33203125" style="4" customWidth="1"/>
    <col min="13075" max="13075" width="7.1640625" style="4" customWidth="1"/>
    <col min="13076" max="13077" width="19.33203125" style="4" customWidth="1"/>
    <col min="13078" max="13087" width="0" style="4" hidden="1" customWidth="1"/>
    <col min="13088" max="13313" width="10.83203125" style="4"/>
    <col min="13314" max="13315" width="19.33203125" style="4" customWidth="1"/>
    <col min="13316" max="13316" width="10" style="4" customWidth="1"/>
    <col min="13317" max="13317" width="8.5" style="4" customWidth="1"/>
    <col min="13318" max="13318" width="48.6640625" style="4" bestFit="1" customWidth="1"/>
    <col min="13319" max="13320" width="19.33203125" style="4" customWidth="1"/>
    <col min="13321" max="13321" width="7.5" style="4" bestFit="1" customWidth="1"/>
    <col min="13322" max="13325" width="19.33203125" style="4" customWidth="1"/>
    <col min="13326" max="13326" width="7.5" style="4" bestFit="1" customWidth="1"/>
    <col min="13327" max="13330" width="19.33203125" style="4" customWidth="1"/>
    <col min="13331" max="13331" width="7.1640625" style="4" customWidth="1"/>
    <col min="13332" max="13333" width="19.33203125" style="4" customWidth="1"/>
    <col min="13334" max="13343" width="0" style="4" hidden="1" customWidth="1"/>
    <col min="13344" max="13569" width="10.83203125" style="4"/>
    <col min="13570" max="13571" width="19.33203125" style="4" customWidth="1"/>
    <col min="13572" max="13572" width="10" style="4" customWidth="1"/>
    <col min="13573" max="13573" width="8.5" style="4" customWidth="1"/>
    <col min="13574" max="13574" width="48.6640625" style="4" bestFit="1" customWidth="1"/>
    <col min="13575" max="13576" width="19.33203125" style="4" customWidth="1"/>
    <col min="13577" max="13577" width="7.5" style="4" bestFit="1" customWidth="1"/>
    <col min="13578" max="13581" width="19.33203125" style="4" customWidth="1"/>
    <col min="13582" max="13582" width="7.5" style="4" bestFit="1" customWidth="1"/>
    <col min="13583" max="13586" width="19.33203125" style="4" customWidth="1"/>
    <col min="13587" max="13587" width="7.1640625" style="4" customWidth="1"/>
    <col min="13588" max="13589" width="19.33203125" style="4" customWidth="1"/>
    <col min="13590" max="13599" width="0" style="4" hidden="1" customWidth="1"/>
    <col min="13600" max="13825" width="10.83203125" style="4"/>
    <col min="13826" max="13827" width="19.33203125" style="4" customWidth="1"/>
    <col min="13828" max="13828" width="10" style="4" customWidth="1"/>
    <col min="13829" max="13829" width="8.5" style="4" customWidth="1"/>
    <col min="13830" max="13830" width="48.6640625" style="4" bestFit="1" customWidth="1"/>
    <col min="13831" max="13832" width="19.33203125" style="4" customWidth="1"/>
    <col min="13833" max="13833" width="7.5" style="4" bestFit="1" customWidth="1"/>
    <col min="13834" max="13837" width="19.33203125" style="4" customWidth="1"/>
    <col min="13838" max="13838" width="7.5" style="4" bestFit="1" customWidth="1"/>
    <col min="13839" max="13842" width="19.33203125" style="4" customWidth="1"/>
    <col min="13843" max="13843" width="7.1640625" style="4" customWidth="1"/>
    <col min="13844" max="13845" width="19.33203125" style="4" customWidth="1"/>
    <col min="13846" max="13855" width="0" style="4" hidden="1" customWidth="1"/>
    <col min="13856" max="14081" width="10.83203125" style="4"/>
    <col min="14082" max="14083" width="19.33203125" style="4" customWidth="1"/>
    <col min="14084" max="14084" width="10" style="4" customWidth="1"/>
    <col min="14085" max="14085" width="8.5" style="4" customWidth="1"/>
    <col min="14086" max="14086" width="48.6640625" style="4" bestFit="1" customWidth="1"/>
    <col min="14087" max="14088" width="19.33203125" style="4" customWidth="1"/>
    <col min="14089" max="14089" width="7.5" style="4" bestFit="1" customWidth="1"/>
    <col min="14090" max="14093" width="19.33203125" style="4" customWidth="1"/>
    <col min="14094" max="14094" width="7.5" style="4" bestFit="1" customWidth="1"/>
    <col min="14095" max="14098" width="19.33203125" style="4" customWidth="1"/>
    <col min="14099" max="14099" width="7.1640625" style="4" customWidth="1"/>
    <col min="14100" max="14101" width="19.33203125" style="4" customWidth="1"/>
    <col min="14102" max="14111" width="0" style="4" hidden="1" customWidth="1"/>
    <col min="14112" max="14337" width="10.83203125" style="4"/>
    <col min="14338" max="14339" width="19.33203125" style="4" customWidth="1"/>
    <col min="14340" max="14340" width="10" style="4" customWidth="1"/>
    <col min="14341" max="14341" width="8.5" style="4" customWidth="1"/>
    <col min="14342" max="14342" width="48.6640625" style="4" bestFit="1" customWidth="1"/>
    <col min="14343" max="14344" width="19.33203125" style="4" customWidth="1"/>
    <col min="14345" max="14345" width="7.5" style="4" bestFit="1" customWidth="1"/>
    <col min="14346" max="14349" width="19.33203125" style="4" customWidth="1"/>
    <col min="14350" max="14350" width="7.5" style="4" bestFit="1" customWidth="1"/>
    <col min="14351" max="14354" width="19.33203125" style="4" customWidth="1"/>
    <col min="14355" max="14355" width="7.1640625" style="4" customWidth="1"/>
    <col min="14356" max="14357" width="19.33203125" style="4" customWidth="1"/>
    <col min="14358" max="14367" width="0" style="4" hidden="1" customWidth="1"/>
    <col min="14368" max="14593" width="10.83203125" style="4"/>
    <col min="14594" max="14595" width="19.33203125" style="4" customWidth="1"/>
    <col min="14596" max="14596" width="10" style="4" customWidth="1"/>
    <col min="14597" max="14597" width="8.5" style="4" customWidth="1"/>
    <col min="14598" max="14598" width="48.6640625" style="4" bestFit="1" customWidth="1"/>
    <col min="14599" max="14600" width="19.33203125" style="4" customWidth="1"/>
    <col min="14601" max="14601" width="7.5" style="4" bestFit="1" customWidth="1"/>
    <col min="14602" max="14605" width="19.33203125" style="4" customWidth="1"/>
    <col min="14606" max="14606" width="7.5" style="4" bestFit="1" customWidth="1"/>
    <col min="14607" max="14610" width="19.33203125" style="4" customWidth="1"/>
    <col min="14611" max="14611" width="7.1640625" style="4" customWidth="1"/>
    <col min="14612" max="14613" width="19.33203125" style="4" customWidth="1"/>
    <col min="14614" max="14623" width="0" style="4" hidden="1" customWidth="1"/>
    <col min="14624" max="14849" width="10.83203125" style="4"/>
    <col min="14850" max="14851" width="19.33203125" style="4" customWidth="1"/>
    <col min="14852" max="14852" width="10" style="4" customWidth="1"/>
    <col min="14853" max="14853" width="8.5" style="4" customWidth="1"/>
    <col min="14854" max="14854" width="48.6640625" style="4" bestFit="1" customWidth="1"/>
    <col min="14855" max="14856" width="19.33203125" style="4" customWidth="1"/>
    <col min="14857" max="14857" width="7.5" style="4" bestFit="1" customWidth="1"/>
    <col min="14858" max="14861" width="19.33203125" style="4" customWidth="1"/>
    <col min="14862" max="14862" width="7.5" style="4" bestFit="1" customWidth="1"/>
    <col min="14863" max="14866" width="19.33203125" style="4" customWidth="1"/>
    <col min="14867" max="14867" width="7.1640625" style="4" customWidth="1"/>
    <col min="14868" max="14869" width="19.33203125" style="4" customWidth="1"/>
    <col min="14870" max="14879" width="0" style="4" hidden="1" customWidth="1"/>
    <col min="14880" max="15105" width="10.83203125" style="4"/>
    <col min="15106" max="15107" width="19.33203125" style="4" customWidth="1"/>
    <col min="15108" max="15108" width="10" style="4" customWidth="1"/>
    <col min="15109" max="15109" width="8.5" style="4" customWidth="1"/>
    <col min="15110" max="15110" width="48.6640625" style="4" bestFit="1" customWidth="1"/>
    <col min="15111" max="15112" width="19.33203125" style="4" customWidth="1"/>
    <col min="15113" max="15113" width="7.5" style="4" bestFit="1" customWidth="1"/>
    <col min="15114" max="15117" width="19.33203125" style="4" customWidth="1"/>
    <col min="15118" max="15118" width="7.5" style="4" bestFit="1" customWidth="1"/>
    <col min="15119" max="15122" width="19.33203125" style="4" customWidth="1"/>
    <col min="15123" max="15123" width="7.1640625" style="4" customWidth="1"/>
    <col min="15124" max="15125" width="19.33203125" style="4" customWidth="1"/>
    <col min="15126" max="15135" width="0" style="4" hidden="1" customWidth="1"/>
    <col min="15136" max="15361" width="10.83203125" style="4"/>
    <col min="15362" max="15363" width="19.33203125" style="4" customWidth="1"/>
    <col min="15364" max="15364" width="10" style="4" customWidth="1"/>
    <col min="15365" max="15365" width="8.5" style="4" customWidth="1"/>
    <col min="15366" max="15366" width="48.6640625" style="4" bestFit="1" customWidth="1"/>
    <col min="15367" max="15368" width="19.33203125" style="4" customWidth="1"/>
    <col min="15369" max="15369" width="7.5" style="4" bestFit="1" customWidth="1"/>
    <col min="15370" max="15373" width="19.33203125" style="4" customWidth="1"/>
    <col min="15374" max="15374" width="7.5" style="4" bestFit="1" customWidth="1"/>
    <col min="15375" max="15378" width="19.33203125" style="4" customWidth="1"/>
    <col min="15379" max="15379" width="7.1640625" style="4" customWidth="1"/>
    <col min="15380" max="15381" width="19.33203125" style="4" customWidth="1"/>
    <col min="15382" max="15391" width="0" style="4" hidden="1" customWidth="1"/>
    <col min="15392" max="15617" width="10.83203125" style="4"/>
    <col min="15618" max="15619" width="19.33203125" style="4" customWidth="1"/>
    <col min="15620" max="15620" width="10" style="4" customWidth="1"/>
    <col min="15621" max="15621" width="8.5" style="4" customWidth="1"/>
    <col min="15622" max="15622" width="48.6640625" style="4" bestFit="1" customWidth="1"/>
    <col min="15623" max="15624" width="19.33203125" style="4" customWidth="1"/>
    <col min="15625" max="15625" width="7.5" style="4" bestFit="1" customWidth="1"/>
    <col min="15626" max="15629" width="19.33203125" style="4" customWidth="1"/>
    <col min="15630" max="15630" width="7.5" style="4" bestFit="1" customWidth="1"/>
    <col min="15631" max="15634" width="19.33203125" style="4" customWidth="1"/>
    <col min="15635" max="15635" width="7.1640625" style="4" customWidth="1"/>
    <col min="15636" max="15637" width="19.33203125" style="4" customWidth="1"/>
    <col min="15638" max="15647" width="0" style="4" hidden="1" customWidth="1"/>
    <col min="15648" max="15873" width="10.83203125" style="4"/>
    <col min="15874" max="15875" width="19.33203125" style="4" customWidth="1"/>
    <col min="15876" max="15876" width="10" style="4" customWidth="1"/>
    <col min="15877" max="15877" width="8.5" style="4" customWidth="1"/>
    <col min="15878" max="15878" width="48.6640625" style="4" bestFit="1" customWidth="1"/>
    <col min="15879" max="15880" width="19.33203125" style="4" customWidth="1"/>
    <col min="15881" max="15881" width="7.5" style="4" bestFit="1" customWidth="1"/>
    <col min="15882" max="15885" width="19.33203125" style="4" customWidth="1"/>
    <col min="15886" max="15886" width="7.5" style="4" bestFit="1" customWidth="1"/>
    <col min="15887" max="15890" width="19.33203125" style="4" customWidth="1"/>
    <col min="15891" max="15891" width="7.1640625" style="4" customWidth="1"/>
    <col min="15892" max="15893" width="19.33203125" style="4" customWidth="1"/>
    <col min="15894" max="15903" width="0" style="4" hidden="1" customWidth="1"/>
    <col min="15904" max="16129" width="10.83203125" style="4"/>
    <col min="16130" max="16131" width="19.33203125" style="4" customWidth="1"/>
    <col min="16132" max="16132" width="10" style="4" customWidth="1"/>
    <col min="16133" max="16133" width="8.5" style="4" customWidth="1"/>
    <col min="16134" max="16134" width="48.6640625" style="4" bestFit="1" customWidth="1"/>
    <col min="16135" max="16136" width="19.33203125" style="4" customWidth="1"/>
    <col min="16137" max="16137" width="7.5" style="4" bestFit="1" customWidth="1"/>
    <col min="16138" max="16141" width="19.33203125" style="4" customWidth="1"/>
    <col min="16142" max="16142" width="7.5" style="4" bestFit="1" customWidth="1"/>
    <col min="16143" max="16146" width="19.33203125" style="4" customWidth="1"/>
    <col min="16147" max="16147" width="7.1640625" style="4" customWidth="1"/>
    <col min="16148" max="16149" width="19.33203125" style="4" customWidth="1"/>
    <col min="16150" max="16159" width="0" style="4" hidden="1" customWidth="1"/>
    <col min="16160" max="16384" width="10.83203125" style="4"/>
  </cols>
  <sheetData>
    <row r="1" spans="1:31" ht="15" thickBot="1">
      <c r="A1" s="464" t="str">
        <f>'Project Info'!B1</f>
        <v>City of Franklin and Southampton County, Virginia</v>
      </c>
      <c r="B1" s="464"/>
      <c r="C1" s="464"/>
      <c r="D1" s="464" t="str">
        <f>'Project Info'!B3</f>
        <v>Franklin Southampton Public Safety Radio System</v>
      </c>
      <c r="E1" s="464"/>
      <c r="F1" s="236"/>
    </row>
    <row r="2" spans="1:31" ht="21" customHeight="1" thickBot="1">
      <c r="A2" s="270">
        <f>A3+B3</f>
        <v>0</v>
      </c>
      <c r="B2" s="119"/>
      <c r="C2" s="24"/>
      <c r="D2" s="466" t="str">
        <f>'Project Info'!B6</f>
        <v>Date Entered on "Project Info" Sheet</v>
      </c>
      <c r="E2" s="466"/>
      <c r="F2" s="237"/>
      <c r="G2" s="26"/>
      <c r="H2" s="26"/>
      <c r="I2" s="120"/>
      <c r="J2" s="118">
        <f>J3+K3</f>
        <v>0</v>
      </c>
      <c r="K2" s="119"/>
      <c r="L2" s="26"/>
      <c r="M2" s="26"/>
      <c r="N2" s="120"/>
      <c r="O2" s="118">
        <f>O3+P3</f>
        <v>0</v>
      </c>
      <c r="P2" s="119"/>
      <c r="Q2" s="26"/>
      <c r="R2" s="26"/>
      <c r="S2" s="26"/>
      <c r="T2" s="118">
        <f>T3+U3</f>
        <v>0</v>
      </c>
      <c r="U2" s="119"/>
      <c r="V2" s="26"/>
      <c r="W2" s="26"/>
      <c r="X2" s="26"/>
      <c r="Y2" s="118">
        <f>Y3+Z3</f>
        <v>0</v>
      </c>
      <c r="Z2" s="119"/>
      <c r="AA2" s="26"/>
      <c r="AB2" s="26"/>
      <c r="AC2" s="119"/>
      <c r="AD2" s="118">
        <f>AD3+AE3</f>
        <v>0</v>
      </c>
      <c r="AE2" s="119"/>
    </row>
    <row r="3" spans="1:31" ht="21" customHeight="1" thickBot="1">
      <c r="A3" s="76">
        <f>SUM(A6:A5965)</f>
        <v>0</v>
      </c>
      <c r="B3" s="121">
        <f>SUM(B6:B5965)</f>
        <v>0</v>
      </c>
      <c r="C3" s="29"/>
      <c r="D3" s="468" t="str">
        <f>'Project Info'!B8</f>
        <v>PROPOSER's Name Entered on "Project Info" Sheet</v>
      </c>
      <c r="E3" s="468"/>
      <c r="F3" s="238"/>
      <c r="G3" s="26"/>
      <c r="H3" s="26"/>
      <c r="I3" s="122"/>
      <c r="J3" s="76">
        <f>SUM(J6:J5965)</f>
        <v>0</v>
      </c>
      <c r="K3" s="121">
        <f>SUM(K6:K5965)</f>
        <v>0</v>
      </c>
      <c r="L3" s="26"/>
      <c r="M3" s="26"/>
      <c r="N3" s="122"/>
      <c r="O3" s="76">
        <f>SUM(O6:O5965)</f>
        <v>0</v>
      </c>
      <c r="P3" s="121">
        <f>SUM(P6:P5965)</f>
        <v>0</v>
      </c>
      <c r="Q3" s="26"/>
      <c r="R3" s="26"/>
      <c r="S3" s="32"/>
      <c r="T3" s="76">
        <f>SUM(T6:T5965)</f>
        <v>0</v>
      </c>
      <c r="U3" s="121">
        <f>SUM(U6:U5965)</f>
        <v>0</v>
      </c>
      <c r="V3" s="26"/>
      <c r="W3" s="26"/>
      <c r="X3" s="32"/>
      <c r="Y3" s="76">
        <f>SUM(Y6:Y5965)</f>
        <v>0</v>
      </c>
      <c r="Z3" s="121">
        <f>SUM(Z6:Z5965)</f>
        <v>0</v>
      </c>
      <c r="AA3" s="26"/>
      <c r="AB3" s="26"/>
      <c r="AC3" s="32"/>
      <c r="AD3" s="76">
        <f>SUM(AD6:AD5965)</f>
        <v>0</v>
      </c>
      <c r="AE3" s="121">
        <f>SUM(AE6:AE5965)</f>
        <v>0</v>
      </c>
    </row>
    <row r="4" spans="1:31" s="9" customFormat="1" ht="15.75" customHeight="1" thickBot="1">
      <c r="A4" s="33" t="s">
        <v>61</v>
      </c>
      <c r="B4" s="34" t="s">
        <v>61</v>
      </c>
      <c r="C4" s="35" t="s">
        <v>62</v>
      </c>
      <c r="D4" s="123"/>
      <c r="E4" s="124"/>
      <c r="F4" s="469" t="s">
        <v>34</v>
      </c>
      <c r="G4" s="471" t="s">
        <v>1230</v>
      </c>
      <c r="H4" s="472"/>
      <c r="I4" s="474"/>
      <c r="J4" s="474"/>
      <c r="K4" s="475"/>
      <c r="L4" s="471" t="s">
        <v>1231</v>
      </c>
      <c r="M4" s="472"/>
      <c r="N4" s="472"/>
      <c r="O4" s="472"/>
      <c r="P4" s="473"/>
      <c r="Q4" s="471" t="s">
        <v>1234</v>
      </c>
      <c r="R4" s="472"/>
      <c r="S4" s="472"/>
      <c r="T4" s="472"/>
      <c r="U4" s="473"/>
      <c r="V4" s="471" t="s">
        <v>137</v>
      </c>
      <c r="W4" s="472"/>
      <c r="X4" s="472"/>
      <c r="Y4" s="472"/>
      <c r="Z4" s="473"/>
      <c r="AA4" s="471" t="s">
        <v>457</v>
      </c>
      <c r="AB4" s="472"/>
      <c r="AC4" s="472"/>
      <c r="AD4" s="472"/>
      <c r="AE4" s="473"/>
    </row>
    <row r="5" spans="1:31" s="9" customFormat="1" ht="15" thickBot="1">
      <c r="A5" s="387" t="s">
        <v>36</v>
      </c>
      <c r="B5" s="388" t="s">
        <v>63</v>
      </c>
      <c r="C5" s="389" t="s">
        <v>64</v>
      </c>
      <c r="D5" s="48"/>
      <c r="E5" s="48"/>
      <c r="F5" s="470"/>
      <c r="G5" s="150" t="s">
        <v>36</v>
      </c>
      <c r="H5" s="34" t="s">
        <v>63</v>
      </c>
      <c r="I5" s="390" t="s">
        <v>103</v>
      </c>
      <c r="J5" s="388" t="s">
        <v>116</v>
      </c>
      <c r="K5" s="391" t="s">
        <v>117</v>
      </c>
      <c r="L5" s="150" t="s">
        <v>36</v>
      </c>
      <c r="M5" s="34" t="s">
        <v>63</v>
      </c>
      <c r="N5" s="390" t="s">
        <v>103</v>
      </c>
      <c r="O5" s="388" t="s">
        <v>116</v>
      </c>
      <c r="P5" s="391" t="s">
        <v>117</v>
      </c>
      <c r="Q5" s="150" t="s">
        <v>36</v>
      </c>
      <c r="R5" s="34" t="s">
        <v>63</v>
      </c>
      <c r="S5" s="34" t="s">
        <v>103</v>
      </c>
      <c r="T5" s="388" t="s">
        <v>116</v>
      </c>
      <c r="U5" s="391" t="s">
        <v>117</v>
      </c>
      <c r="V5" s="150" t="s">
        <v>36</v>
      </c>
      <c r="W5" s="34" t="s">
        <v>63</v>
      </c>
      <c r="X5" s="34" t="s">
        <v>103</v>
      </c>
      <c r="Y5" s="388" t="s">
        <v>116</v>
      </c>
      <c r="Z5" s="391" t="s">
        <v>117</v>
      </c>
      <c r="AA5" s="150" t="s">
        <v>36</v>
      </c>
      <c r="AB5" s="34" t="s">
        <v>63</v>
      </c>
      <c r="AC5" s="34" t="s">
        <v>103</v>
      </c>
      <c r="AD5" s="388" t="s">
        <v>116</v>
      </c>
      <c r="AE5" s="391" t="s">
        <v>117</v>
      </c>
    </row>
    <row r="6" spans="1:31" s="402" customFormat="1">
      <c r="A6" s="392"/>
      <c r="B6" s="393"/>
      <c r="C6" s="394"/>
      <c r="D6" s="395" t="s">
        <v>18</v>
      </c>
      <c r="E6" s="396" t="s">
        <v>19</v>
      </c>
      <c r="F6" s="397"/>
      <c r="G6" s="398"/>
      <c r="H6" s="399"/>
      <c r="I6" s="400"/>
      <c r="J6" s="399"/>
      <c r="K6" s="401"/>
      <c r="L6" s="398"/>
      <c r="M6" s="399"/>
      <c r="N6" s="400"/>
      <c r="O6" s="399"/>
      <c r="P6" s="401"/>
      <c r="Q6" s="398"/>
      <c r="R6" s="399"/>
      <c r="S6" s="209"/>
      <c r="T6" s="399"/>
      <c r="U6" s="401"/>
      <c r="V6" s="398"/>
      <c r="W6" s="399"/>
      <c r="X6" s="209"/>
      <c r="Y6" s="399"/>
      <c r="Z6" s="401"/>
      <c r="AA6" s="398"/>
      <c r="AB6" s="399"/>
      <c r="AC6" s="209"/>
      <c r="AD6" s="399"/>
      <c r="AE6" s="401"/>
    </row>
    <row r="7" spans="1:31" ht="15.5" customHeight="1">
      <c r="A7" s="59">
        <f>SUMIF($I$5:$IW$5,"QTY*Equipment",$I7:$IW7)</f>
        <v>0</v>
      </c>
      <c r="B7" s="60">
        <f>SUMIF($I$5:$IW$5,"QTY*Install",$I7:$IW7)</f>
        <v>0</v>
      </c>
      <c r="C7" s="61"/>
      <c r="D7" s="50" t="s">
        <v>138</v>
      </c>
      <c r="E7" s="203" t="s">
        <v>139</v>
      </c>
      <c r="F7" s="239"/>
      <c r="G7" s="382"/>
      <c r="H7" s="285"/>
      <c r="I7" s="126"/>
      <c r="J7" s="195">
        <f>G7*I7</f>
        <v>0</v>
      </c>
      <c r="K7" s="60">
        <f>H7*I7</f>
        <v>0</v>
      </c>
      <c r="L7" s="382"/>
      <c r="M7" s="285"/>
      <c r="N7" s="126"/>
      <c r="O7" s="195">
        <f>L7*N7</f>
        <v>0</v>
      </c>
      <c r="P7" s="60">
        <f>M7*N7</f>
        <v>0</v>
      </c>
      <c r="Q7" s="382"/>
      <c r="R7" s="285"/>
      <c r="S7" s="65"/>
      <c r="T7" s="195">
        <f>Q7*S7</f>
        <v>0</v>
      </c>
      <c r="U7" s="60">
        <f>R7*S7</f>
        <v>0</v>
      </c>
      <c r="V7" s="382"/>
      <c r="W7" s="285"/>
      <c r="X7" s="65"/>
      <c r="Y7" s="195">
        <f>V7*X7</f>
        <v>0</v>
      </c>
      <c r="Z7" s="60">
        <f>W7*X7</f>
        <v>0</v>
      </c>
      <c r="AA7" s="382"/>
      <c r="AB7" s="285"/>
      <c r="AC7" s="65"/>
      <c r="AD7" s="195">
        <f>AA7*AC7</f>
        <v>0</v>
      </c>
      <c r="AE7" s="60">
        <f>AB7*AC7</f>
        <v>0</v>
      </c>
    </row>
    <row r="8" spans="1:31" ht="15.5" customHeight="1">
      <c r="A8" s="87"/>
      <c r="B8" s="69"/>
      <c r="C8" s="58"/>
      <c r="D8" s="50" t="s">
        <v>140</v>
      </c>
      <c r="E8" s="125" t="s">
        <v>141</v>
      </c>
      <c r="F8" s="240"/>
      <c r="G8" s="262"/>
      <c r="H8" s="384"/>
      <c r="I8" s="128"/>
      <c r="J8" s="70"/>
      <c r="K8" s="71"/>
      <c r="L8" s="262"/>
      <c r="M8" s="384"/>
      <c r="N8" s="128"/>
      <c r="O8" s="70"/>
      <c r="P8" s="71"/>
      <c r="Q8" s="262"/>
      <c r="R8" s="384"/>
      <c r="S8" s="53"/>
      <c r="T8" s="70"/>
      <c r="U8" s="71"/>
      <c r="V8" s="262"/>
      <c r="W8" s="384"/>
      <c r="X8" s="53"/>
      <c r="Y8" s="70"/>
      <c r="Z8" s="71"/>
      <c r="AA8" s="262"/>
      <c r="AB8" s="384"/>
      <c r="AC8" s="53"/>
      <c r="AD8" s="70"/>
      <c r="AE8" s="71"/>
    </row>
    <row r="9" spans="1:31" ht="15.5" customHeight="1">
      <c r="A9" s="59">
        <f t="shared" ref="A9:A13" si="0">SUMIF($I$5:$IW$5,"QTY*Equipment",$I9:$IW9)</f>
        <v>0</v>
      </c>
      <c r="B9" s="60">
        <f t="shared" ref="B9:B13" si="1">SUMIF($I$5:$IW$5,"QTY*Install",$I9:$IW9)</f>
        <v>0</v>
      </c>
      <c r="C9" s="61"/>
      <c r="D9" s="62" t="s">
        <v>142</v>
      </c>
      <c r="E9" s="206" t="s">
        <v>779</v>
      </c>
      <c r="F9" s="239"/>
      <c r="G9" s="382"/>
      <c r="H9" s="385"/>
      <c r="I9" s="196">
        <v>3</v>
      </c>
      <c r="J9" s="195">
        <f>G9*I9</f>
        <v>0</v>
      </c>
      <c r="K9" s="60">
        <f>H9*I9</f>
        <v>0</v>
      </c>
      <c r="L9" s="382"/>
      <c r="M9" s="385"/>
      <c r="N9" s="196">
        <v>4</v>
      </c>
      <c r="O9" s="195">
        <f>L9*N9</f>
        <v>0</v>
      </c>
      <c r="P9" s="60">
        <f>M9*N9</f>
        <v>0</v>
      </c>
      <c r="Q9" s="382"/>
      <c r="R9" s="385"/>
      <c r="S9" s="196">
        <v>2</v>
      </c>
      <c r="T9" s="195">
        <f>Q9*S9</f>
        <v>0</v>
      </c>
      <c r="U9" s="60">
        <f>R9*S9</f>
        <v>0</v>
      </c>
      <c r="V9" s="382"/>
      <c r="W9" s="385"/>
      <c r="X9" s="196"/>
      <c r="Y9" s="195">
        <f>V9*X9</f>
        <v>0</v>
      </c>
      <c r="Z9" s="60">
        <f>W9*X9</f>
        <v>0</v>
      </c>
      <c r="AA9" s="382"/>
      <c r="AB9" s="385"/>
      <c r="AC9" s="196"/>
      <c r="AD9" s="195">
        <f>AA9*AC9</f>
        <v>0</v>
      </c>
      <c r="AE9" s="60">
        <f>AB9*AC9</f>
        <v>0</v>
      </c>
    </row>
    <row r="10" spans="1:31" ht="15.5" hidden="1" customHeight="1">
      <c r="A10" s="59">
        <f t="shared" si="0"/>
        <v>0</v>
      </c>
      <c r="B10" s="60">
        <f t="shared" si="1"/>
        <v>0</v>
      </c>
      <c r="C10" s="61"/>
      <c r="D10" s="62" t="s">
        <v>143</v>
      </c>
      <c r="E10" s="206" t="s">
        <v>593</v>
      </c>
      <c r="F10" s="239"/>
      <c r="G10" s="382"/>
      <c r="H10" s="385"/>
      <c r="I10" s="196"/>
      <c r="J10" s="195">
        <f t="shared" ref="J10:J13" si="2">G10*I10</f>
        <v>0</v>
      </c>
      <c r="K10" s="60">
        <f t="shared" ref="K10:K13" si="3">H10*I10</f>
        <v>0</v>
      </c>
      <c r="L10" s="382"/>
      <c r="M10" s="385"/>
      <c r="N10" s="196"/>
      <c r="O10" s="195">
        <f t="shared" ref="O10:O13" si="4">L10*N10</f>
        <v>0</v>
      </c>
      <c r="P10" s="60">
        <f t="shared" ref="P10:P13" si="5">M10*N10</f>
        <v>0</v>
      </c>
      <c r="Q10" s="382"/>
      <c r="R10" s="385"/>
      <c r="S10" s="196"/>
      <c r="T10" s="195">
        <f t="shared" ref="T10:T13" si="6">Q10*S10</f>
        <v>0</v>
      </c>
      <c r="U10" s="60">
        <f t="shared" ref="U10:U13" si="7">R10*S10</f>
        <v>0</v>
      </c>
      <c r="V10" s="382"/>
      <c r="W10" s="385"/>
      <c r="X10" s="196"/>
      <c r="Y10" s="195">
        <f t="shared" ref="Y10:Y13" si="8">V10*X10</f>
        <v>0</v>
      </c>
      <c r="Z10" s="60">
        <f t="shared" ref="Z10:Z13" si="9">W10*X10</f>
        <v>0</v>
      </c>
      <c r="AA10" s="382"/>
      <c r="AB10" s="385"/>
      <c r="AC10" s="196"/>
      <c r="AD10" s="195">
        <f t="shared" ref="AD10:AD13" si="10">AA10*AC10</f>
        <v>0</v>
      </c>
      <c r="AE10" s="60">
        <f t="shared" ref="AE10:AE13" si="11">AB10*AC10</f>
        <v>0</v>
      </c>
    </row>
    <row r="11" spans="1:31" ht="15.5" customHeight="1">
      <c r="A11" s="59">
        <f t="shared" si="0"/>
        <v>0</v>
      </c>
      <c r="B11" s="60">
        <f t="shared" si="1"/>
        <v>0</v>
      </c>
      <c r="C11" s="61"/>
      <c r="D11" s="62" t="s">
        <v>144</v>
      </c>
      <c r="E11" s="147"/>
      <c r="F11" s="239"/>
      <c r="G11" s="382"/>
      <c r="H11" s="285"/>
      <c r="I11" s="126"/>
      <c r="J11" s="195">
        <f t="shared" si="2"/>
        <v>0</v>
      </c>
      <c r="K11" s="60">
        <f t="shared" si="3"/>
        <v>0</v>
      </c>
      <c r="L11" s="382"/>
      <c r="M11" s="285"/>
      <c r="N11" s="126"/>
      <c r="O11" s="195">
        <f t="shared" si="4"/>
        <v>0</v>
      </c>
      <c r="P11" s="60">
        <f t="shared" si="5"/>
        <v>0</v>
      </c>
      <c r="Q11" s="382"/>
      <c r="R11" s="285"/>
      <c r="S11" s="65"/>
      <c r="T11" s="195">
        <f t="shared" si="6"/>
        <v>0</v>
      </c>
      <c r="U11" s="60">
        <f t="shared" si="7"/>
        <v>0</v>
      </c>
      <c r="V11" s="382"/>
      <c r="W11" s="285"/>
      <c r="X11" s="65"/>
      <c r="Y11" s="195">
        <f t="shared" si="8"/>
        <v>0</v>
      </c>
      <c r="Z11" s="60">
        <f t="shared" si="9"/>
        <v>0</v>
      </c>
      <c r="AA11" s="382"/>
      <c r="AB11" s="285"/>
      <c r="AC11" s="65"/>
      <c r="AD11" s="195">
        <f t="shared" si="10"/>
        <v>0</v>
      </c>
      <c r="AE11" s="60">
        <f t="shared" si="11"/>
        <v>0</v>
      </c>
    </row>
    <row r="12" spans="1:31" ht="15.5" customHeight="1">
      <c r="A12" s="59">
        <f t="shared" si="0"/>
        <v>0</v>
      </c>
      <c r="B12" s="60">
        <f t="shared" si="1"/>
        <v>0</v>
      </c>
      <c r="C12" s="61"/>
      <c r="D12" s="62" t="s">
        <v>145</v>
      </c>
      <c r="E12" s="147"/>
      <c r="F12" s="239"/>
      <c r="G12" s="382"/>
      <c r="H12" s="285"/>
      <c r="I12" s="126"/>
      <c r="J12" s="195">
        <f t="shared" si="2"/>
        <v>0</v>
      </c>
      <c r="K12" s="60">
        <f t="shared" si="3"/>
        <v>0</v>
      </c>
      <c r="L12" s="382"/>
      <c r="M12" s="285"/>
      <c r="N12" s="126"/>
      <c r="O12" s="195">
        <f t="shared" si="4"/>
        <v>0</v>
      </c>
      <c r="P12" s="60">
        <f t="shared" si="5"/>
        <v>0</v>
      </c>
      <c r="Q12" s="382"/>
      <c r="R12" s="285"/>
      <c r="S12" s="65"/>
      <c r="T12" s="195">
        <f t="shared" si="6"/>
        <v>0</v>
      </c>
      <c r="U12" s="60">
        <f t="shared" si="7"/>
        <v>0</v>
      </c>
      <c r="V12" s="382"/>
      <c r="W12" s="285"/>
      <c r="X12" s="65"/>
      <c r="Y12" s="195">
        <f t="shared" si="8"/>
        <v>0</v>
      </c>
      <c r="Z12" s="60">
        <f t="shared" si="9"/>
        <v>0</v>
      </c>
      <c r="AA12" s="382"/>
      <c r="AB12" s="285"/>
      <c r="AC12" s="65"/>
      <c r="AD12" s="195">
        <f t="shared" si="10"/>
        <v>0</v>
      </c>
      <c r="AE12" s="60">
        <f t="shared" si="11"/>
        <v>0</v>
      </c>
    </row>
    <row r="13" spans="1:31" ht="15.5" customHeight="1">
      <c r="A13" s="59">
        <f t="shared" si="0"/>
        <v>0</v>
      </c>
      <c r="B13" s="60">
        <f t="shared" si="1"/>
        <v>0</v>
      </c>
      <c r="C13" s="61"/>
      <c r="D13" s="62" t="s">
        <v>594</v>
      </c>
      <c r="E13" s="147"/>
      <c r="F13" s="239"/>
      <c r="G13" s="382"/>
      <c r="H13" s="285"/>
      <c r="I13" s="126"/>
      <c r="J13" s="195">
        <f t="shared" si="2"/>
        <v>0</v>
      </c>
      <c r="K13" s="60">
        <f t="shared" si="3"/>
        <v>0</v>
      </c>
      <c r="L13" s="382"/>
      <c r="M13" s="285"/>
      <c r="N13" s="126"/>
      <c r="O13" s="195">
        <f t="shared" si="4"/>
        <v>0</v>
      </c>
      <c r="P13" s="60">
        <f t="shared" si="5"/>
        <v>0</v>
      </c>
      <c r="Q13" s="382"/>
      <c r="R13" s="285"/>
      <c r="S13" s="65"/>
      <c r="T13" s="195">
        <f t="shared" si="6"/>
        <v>0</v>
      </c>
      <c r="U13" s="60">
        <f t="shared" si="7"/>
        <v>0</v>
      </c>
      <c r="V13" s="382"/>
      <c r="W13" s="285"/>
      <c r="X13" s="65"/>
      <c r="Y13" s="195">
        <f t="shared" si="8"/>
        <v>0</v>
      </c>
      <c r="Z13" s="60">
        <f t="shared" si="9"/>
        <v>0</v>
      </c>
      <c r="AA13" s="382"/>
      <c r="AB13" s="285"/>
      <c r="AC13" s="65"/>
      <c r="AD13" s="195">
        <f t="shared" si="10"/>
        <v>0</v>
      </c>
      <c r="AE13" s="60">
        <f t="shared" si="11"/>
        <v>0</v>
      </c>
    </row>
    <row r="14" spans="1:31" ht="15.5" customHeight="1">
      <c r="A14" s="87"/>
      <c r="B14" s="69"/>
      <c r="C14" s="58"/>
      <c r="D14" s="50" t="s">
        <v>146</v>
      </c>
      <c r="E14" s="125" t="s">
        <v>147</v>
      </c>
      <c r="F14" s="240"/>
      <c r="G14" s="262"/>
      <c r="H14" s="384"/>
      <c r="I14" s="128"/>
      <c r="J14" s="70"/>
      <c r="K14" s="71"/>
      <c r="L14" s="262"/>
      <c r="M14" s="384"/>
      <c r="N14" s="128"/>
      <c r="O14" s="70"/>
      <c r="P14" s="71"/>
      <c r="Q14" s="262"/>
      <c r="R14" s="384"/>
      <c r="S14" s="53"/>
      <c r="T14" s="70"/>
      <c r="U14" s="71"/>
      <c r="V14" s="262"/>
      <c r="W14" s="384"/>
      <c r="X14" s="53"/>
      <c r="Y14" s="70"/>
      <c r="Z14" s="71"/>
      <c r="AA14" s="262"/>
      <c r="AB14" s="384"/>
      <c r="AC14" s="53"/>
      <c r="AD14" s="70"/>
      <c r="AE14" s="71"/>
    </row>
    <row r="15" spans="1:31" ht="15.5" customHeight="1">
      <c r="A15" s="59">
        <f t="shared" ref="A15:A23" si="12">SUMIF($I$5:$IW$5,"QTY*Equipment",$I15:$IW15)</f>
        <v>0</v>
      </c>
      <c r="B15" s="60">
        <f t="shared" ref="B15:B23" si="13">SUMIF($I$5:$IW$5,"QTY*Install",$I15:$IW15)</f>
        <v>0</v>
      </c>
      <c r="C15" s="61"/>
      <c r="D15" s="62" t="s">
        <v>148</v>
      </c>
      <c r="E15" s="206" t="s">
        <v>149</v>
      </c>
      <c r="F15" s="239"/>
      <c r="G15" s="382"/>
      <c r="H15" s="285"/>
      <c r="I15" s="196">
        <v>3</v>
      </c>
      <c r="J15" s="195">
        <f t="shared" ref="J15:J23" si="14">G15*I15</f>
        <v>0</v>
      </c>
      <c r="K15" s="60">
        <f t="shared" ref="K15:K23" si="15">H15*I15</f>
        <v>0</v>
      </c>
      <c r="L15" s="382"/>
      <c r="M15" s="285"/>
      <c r="N15" s="196">
        <v>4</v>
      </c>
      <c r="O15" s="195">
        <f t="shared" ref="O15:O23" si="16">L15*N15</f>
        <v>0</v>
      </c>
      <c r="P15" s="60">
        <f t="shared" ref="P15:P23" si="17">M15*N15</f>
        <v>0</v>
      </c>
      <c r="Q15" s="382"/>
      <c r="R15" s="285"/>
      <c r="S15" s="196">
        <v>2</v>
      </c>
      <c r="T15" s="195">
        <f t="shared" ref="T15:T23" si="18">Q15*S15</f>
        <v>0</v>
      </c>
      <c r="U15" s="60">
        <f t="shared" ref="U15:U23" si="19">R15*S15</f>
        <v>0</v>
      </c>
      <c r="V15" s="382"/>
      <c r="W15" s="285"/>
      <c r="X15" s="196"/>
      <c r="Y15" s="195">
        <f t="shared" ref="Y15:Y23" si="20">V15*X15</f>
        <v>0</v>
      </c>
      <c r="Z15" s="60">
        <f t="shared" ref="Z15:Z23" si="21">W15*X15</f>
        <v>0</v>
      </c>
      <c r="AA15" s="382"/>
      <c r="AB15" s="285"/>
      <c r="AC15" s="196"/>
      <c r="AD15" s="195">
        <f t="shared" ref="AD15:AD23" si="22">AA15*AC15</f>
        <v>0</v>
      </c>
      <c r="AE15" s="60">
        <f t="shared" ref="AE15:AE23" si="23">AB15*AC15</f>
        <v>0</v>
      </c>
    </row>
    <row r="16" spans="1:31" ht="15.5" customHeight="1">
      <c r="A16" s="59">
        <f t="shared" si="12"/>
        <v>0</v>
      </c>
      <c r="B16" s="60">
        <f t="shared" si="13"/>
        <v>0</v>
      </c>
      <c r="C16" s="61"/>
      <c r="D16" s="62" t="s">
        <v>150</v>
      </c>
      <c r="E16" s="206" t="s">
        <v>151</v>
      </c>
      <c r="F16" s="239"/>
      <c r="G16" s="382"/>
      <c r="H16" s="285"/>
      <c r="I16" s="196">
        <v>3</v>
      </c>
      <c r="J16" s="195">
        <f t="shared" si="14"/>
        <v>0</v>
      </c>
      <c r="K16" s="60">
        <f t="shared" si="15"/>
        <v>0</v>
      </c>
      <c r="L16" s="382"/>
      <c r="M16" s="285"/>
      <c r="N16" s="196">
        <v>4</v>
      </c>
      <c r="O16" s="195">
        <f t="shared" si="16"/>
        <v>0</v>
      </c>
      <c r="P16" s="60">
        <f t="shared" si="17"/>
        <v>0</v>
      </c>
      <c r="Q16" s="382"/>
      <c r="R16" s="285"/>
      <c r="S16" s="196">
        <v>2</v>
      </c>
      <c r="T16" s="195">
        <f t="shared" si="18"/>
        <v>0</v>
      </c>
      <c r="U16" s="60">
        <f t="shared" si="19"/>
        <v>0</v>
      </c>
      <c r="V16" s="382"/>
      <c r="W16" s="285"/>
      <c r="X16" s="196"/>
      <c r="Y16" s="195">
        <f t="shared" si="20"/>
        <v>0</v>
      </c>
      <c r="Z16" s="60">
        <f t="shared" si="21"/>
        <v>0</v>
      </c>
      <c r="AA16" s="382"/>
      <c r="AB16" s="285"/>
      <c r="AC16" s="196"/>
      <c r="AD16" s="195">
        <f t="shared" si="22"/>
        <v>0</v>
      </c>
      <c r="AE16" s="60">
        <f t="shared" si="23"/>
        <v>0</v>
      </c>
    </row>
    <row r="17" spans="1:31" ht="15.5" customHeight="1">
      <c r="A17" s="59">
        <f t="shared" si="12"/>
        <v>0</v>
      </c>
      <c r="B17" s="60">
        <f t="shared" si="13"/>
        <v>0</v>
      </c>
      <c r="C17" s="61"/>
      <c r="D17" s="62" t="s">
        <v>152</v>
      </c>
      <c r="E17" s="206" t="s">
        <v>835</v>
      </c>
      <c r="F17" s="239"/>
      <c r="G17" s="382"/>
      <c r="H17" s="285"/>
      <c r="I17" s="196">
        <v>15</v>
      </c>
      <c r="J17" s="195">
        <f t="shared" si="14"/>
        <v>0</v>
      </c>
      <c r="K17" s="60">
        <f t="shared" si="15"/>
        <v>0</v>
      </c>
      <c r="L17" s="382"/>
      <c r="M17" s="285"/>
      <c r="N17" s="196">
        <v>20</v>
      </c>
      <c r="O17" s="195">
        <f t="shared" si="16"/>
        <v>0</v>
      </c>
      <c r="P17" s="60">
        <f t="shared" si="17"/>
        <v>0</v>
      </c>
      <c r="Q17" s="382"/>
      <c r="R17" s="285"/>
      <c r="S17" s="196">
        <v>10</v>
      </c>
      <c r="T17" s="195">
        <f t="shared" si="18"/>
        <v>0</v>
      </c>
      <c r="U17" s="60">
        <f t="shared" si="19"/>
        <v>0</v>
      </c>
      <c r="V17" s="382"/>
      <c r="W17" s="285"/>
      <c r="X17" s="196"/>
      <c r="Y17" s="195">
        <f t="shared" si="20"/>
        <v>0</v>
      </c>
      <c r="Z17" s="60">
        <f t="shared" si="21"/>
        <v>0</v>
      </c>
      <c r="AA17" s="382"/>
      <c r="AB17" s="285"/>
      <c r="AC17" s="196"/>
      <c r="AD17" s="195">
        <f t="shared" si="22"/>
        <v>0</v>
      </c>
      <c r="AE17" s="60">
        <f t="shared" si="23"/>
        <v>0</v>
      </c>
    </row>
    <row r="18" spans="1:31" ht="15.5" customHeight="1">
      <c r="A18" s="59">
        <f t="shared" si="12"/>
        <v>0</v>
      </c>
      <c r="B18" s="60">
        <f t="shared" si="13"/>
        <v>0</v>
      </c>
      <c r="C18" s="61"/>
      <c r="D18" s="62" t="s">
        <v>153</v>
      </c>
      <c r="E18" s="206" t="s">
        <v>836</v>
      </c>
      <c r="F18" s="239"/>
      <c r="G18" s="382"/>
      <c r="H18" s="285"/>
      <c r="I18" s="196">
        <v>3</v>
      </c>
      <c r="J18" s="195">
        <f t="shared" si="14"/>
        <v>0</v>
      </c>
      <c r="K18" s="60">
        <f t="shared" si="15"/>
        <v>0</v>
      </c>
      <c r="L18" s="382"/>
      <c r="M18" s="285"/>
      <c r="N18" s="196">
        <v>4</v>
      </c>
      <c r="O18" s="195">
        <f t="shared" si="16"/>
        <v>0</v>
      </c>
      <c r="P18" s="60">
        <f t="shared" si="17"/>
        <v>0</v>
      </c>
      <c r="Q18" s="382"/>
      <c r="R18" s="285"/>
      <c r="S18" s="196">
        <v>2</v>
      </c>
      <c r="T18" s="195">
        <f t="shared" si="18"/>
        <v>0</v>
      </c>
      <c r="U18" s="60">
        <f t="shared" si="19"/>
        <v>0</v>
      </c>
      <c r="V18" s="382"/>
      <c r="W18" s="285"/>
      <c r="X18" s="196"/>
      <c r="Y18" s="195">
        <f t="shared" si="20"/>
        <v>0</v>
      </c>
      <c r="Z18" s="60">
        <f t="shared" si="21"/>
        <v>0</v>
      </c>
      <c r="AA18" s="382"/>
      <c r="AB18" s="285"/>
      <c r="AC18" s="196"/>
      <c r="AD18" s="195">
        <f t="shared" si="22"/>
        <v>0</v>
      </c>
      <c r="AE18" s="60">
        <f t="shared" si="23"/>
        <v>0</v>
      </c>
    </row>
    <row r="19" spans="1:31" ht="15.5" customHeight="1">
      <c r="A19" s="59">
        <f t="shared" si="12"/>
        <v>0</v>
      </c>
      <c r="B19" s="60">
        <f t="shared" si="13"/>
        <v>0</v>
      </c>
      <c r="C19" s="61"/>
      <c r="D19" s="62" t="s">
        <v>155</v>
      </c>
      <c r="E19" s="206" t="s">
        <v>154</v>
      </c>
      <c r="F19" s="239"/>
      <c r="G19" s="382"/>
      <c r="H19" s="285"/>
      <c r="I19" s="196">
        <v>3</v>
      </c>
      <c r="J19" s="195">
        <f t="shared" si="14"/>
        <v>0</v>
      </c>
      <c r="K19" s="60">
        <f t="shared" si="15"/>
        <v>0</v>
      </c>
      <c r="L19" s="382"/>
      <c r="M19" s="285"/>
      <c r="N19" s="196">
        <v>4</v>
      </c>
      <c r="O19" s="195">
        <f t="shared" si="16"/>
        <v>0</v>
      </c>
      <c r="P19" s="60">
        <f t="shared" si="17"/>
        <v>0</v>
      </c>
      <c r="Q19" s="382"/>
      <c r="R19" s="285"/>
      <c r="S19" s="196">
        <v>2</v>
      </c>
      <c r="T19" s="195">
        <f t="shared" si="18"/>
        <v>0</v>
      </c>
      <c r="U19" s="60">
        <f t="shared" si="19"/>
        <v>0</v>
      </c>
      <c r="V19" s="382"/>
      <c r="W19" s="285"/>
      <c r="X19" s="196"/>
      <c r="Y19" s="195">
        <f t="shared" si="20"/>
        <v>0</v>
      </c>
      <c r="Z19" s="60">
        <f t="shared" si="21"/>
        <v>0</v>
      </c>
      <c r="AA19" s="382"/>
      <c r="AB19" s="285"/>
      <c r="AC19" s="196"/>
      <c r="AD19" s="195">
        <f t="shared" si="22"/>
        <v>0</v>
      </c>
      <c r="AE19" s="60">
        <f t="shared" si="23"/>
        <v>0</v>
      </c>
    </row>
    <row r="20" spans="1:31" ht="15.5" customHeight="1">
      <c r="A20" s="59">
        <f t="shared" si="12"/>
        <v>0</v>
      </c>
      <c r="B20" s="60">
        <f t="shared" si="13"/>
        <v>0</v>
      </c>
      <c r="C20" s="61"/>
      <c r="D20" s="62" t="s">
        <v>157</v>
      </c>
      <c r="E20" s="206" t="s">
        <v>156</v>
      </c>
      <c r="F20" s="239"/>
      <c r="G20" s="382"/>
      <c r="H20" s="285"/>
      <c r="I20" s="196">
        <v>3</v>
      </c>
      <c r="J20" s="195">
        <f t="shared" si="14"/>
        <v>0</v>
      </c>
      <c r="K20" s="60">
        <f t="shared" si="15"/>
        <v>0</v>
      </c>
      <c r="L20" s="382"/>
      <c r="M20" s="285"/>
      <c r="N20" s="196">
        <v>4</v>
      </c>
      <c r="O20" s="195">
        <f t="shared" si="16"/>
        <v>0</v>
      </c>
      <c r="P20" s="60">
        <f t="shared" si="17"/>
        <v>0</v>
      </c>
      <c r="Q20" s="382"/>
      <c r="R20" s="285"/>
      <c r="S20" s="196">
        <v>2</v>
      </c>
      <c r="T20" s="195">
        <f t="shared" si="18"/>
        <v>0</v>
      </c>
      <c r="U20" s="60">
        <f t="shared" si="19"/>
        <v>0</v>
      </c>
      <c r="V20" s="382"/>
      <c r="W20" s="285"/>
      <c r="X20" s="196"/>
      <c r="Y20" s="195">
        <f t="shared" si="20"/>
        <v>0</v>
      </c>
      <c r="Z20" s="60">
        <f t="shared" si="21"/>
        <v>0</v>
      </c>
      <c r="AA20" s="382"/>
      <c r="AB20" s="285"/>
      <c r="AC20" s="196"/>
      <c r="AD20" s="195">
        <f t="shared" si="22"/>
        <v>0</v>
      </c>
      <c r="AE20" s="60">
        <f t="shared" si="23"/>
        <v>0</v>
      </c>
    </row>
    <row r="21" spans="1:31" ht="15.5" customHeight="1">
      <c r="A21" s="59">
        <f t="shared" si="12"/>
        <v>0</v>
      </c>
      <c r="B21" s="60">
        <f t="shared" si="13"/>
        <v>0</v>
      </c>
      <c r="C21" s="61"/>
      <c r="D21" s="62" t="s">
        <v>158</v>
      </c>
      <c r="E21" s="147"/>
      <c r="F21" s="239"/>
      <c r="G21" s="382"/>
      <c r="H21" s="285"/>
      <c r="I21" s="126"/>
      <c r="J21" s="195">
        <f t="shared" si="14"/>
        <v>0</v>
      </c>
      <c r="K21" s="60">
        <f t="shared" si="15"/>
        <v>0</v>
      </c>
      <c r="L21" s="382"/>
      <c r="M21" s="285"/>
      <c r="N21" s="126"/>
      <c r="O21" s="195">
        <f t="shared" si="16"/>
        <v>0</v>
      </c>
      <c r="P21" s="60">
        <f t="shared" si="17"/>
        <v>0</v>
      </c>
      <c r="Q21" s="382"/>
      <c r="R21" s="285"/>
      <c r="S21" s="65"/>
      <c r="T21" s="195">
        <f t="shared" si="18"/>
        <v>0</v>
      </c>
      <c r="U21" s="60">
        <f t="shared" si="19"/>
        <v>0</v>
      </c>
      <c r="V21" s="382"/>
      <c r="W21" s="285"/>
      <c r="X21" s="65"/>
      <c r="Y21" s="195">
        <f t="shared" si="20"/>
        <v>0</v>
      </c>
      <c r="Z21" s="60">
        <f t="shared" si="21"/>
        <v>0</v>
      </c>
      <c r="AA21" s="382"/>
      <c r="AB21" s="285"/>
      <c r="AC21" s="65"/>
      <c r="AD21" s="195">
        <f t="shared" si="22"/>
        <v>0</v>
      </c>
      <c r="AE21" s="60">
        <f t="shared" si="23"/>
        <v>0</v>
      </c>
    </row>
    <row r="22" spans="1:31" ht="15.5" customHeight="1">
      <c r="A22" s="59">
        <f t="shared" si="12"/>
        <v>0</v>
      </c>
      <c r="B22" s="60">
        <f t="shared" si="13"/>
        <v>0</v>
      </c>
      <c r="C22" s="61"/>
      <c r="D22" s="62" t="s">
        <v>159</v>
      </c>
      <c r="E22" s="147"/>
      <c r="F22" s="239"/>
      <c r="G22" s="382"/>
      <c r="H22" s="285"/>
      <c r="I22" s="126"/>
      <c r="J22" s="195">
        <f t="shared" si="14"/>
        <v>0</v>
      </c>
      <c r="K22" s="60">
        <f t="shared" si="15"/>
        <v>0</v>
      </c>
      <c r="L22" s="382"/>
      <c r="M22" s="285"/>
      <c r="N22" s="126"/>
      <c r="O22" s="195">
        <f t="shared" si="16"/>
        <v>0</v>
      </c>
      <c r="P22" s="60">
        <f t="shared" si="17"/>
        <v>0</v>
      </c>
      <c r="Q22" s="382"/>
      <c r="R22" s="285"/>
      <c r="S22" s="65"/>
      <c r="T22" s="195">
        <f t="shared" si="18"/>
        <v>0</v>
      </c>
      <c r="U22" s="60">
        <f t="shared" si="19"/>
        <v>0</v>
      </c>
      <c r="V22" s="382"/>
      <c r="W22" s="285"/>
      <c r="X22" s="65"/>
      <c r="Y22" s="195">
        <f t="shared" si="20"/>
        <v>0</v>
      </c>
      <c r="Z22" s="60">
        <f t="shared" si="21"/>
        <v>0</v>
      </c>
      <c r="AA22" s="382"/>
      <c r="AB22" s="285"/>
      <c r="AC22" s="65"/>
      <c r="AD22" s="195">
        <f t="shared" si="22"/>
        <v>0</v>
      </c>
      <c r="AE22" s="60">
        <f t="shared" si="23"/>
        <v>0</v>
      </c>
    </row>
    <row r="23" spans="1:31" ht="15.5" customHeight="1">
      <c r="A23" s="59">
        <f t="shared" si="12"/>
        <v>0</v>
      </c>
      <c r="B23" s="60">
        <f t="shared" si="13"/>
        <v>0</v>
      </c>
      <c r="C23" s="61"/>
      <c r="D23" s="62" t="s">
        <v>1099</v>
      </c>
      <c r="E23" s="147"/>
      <c r="F23" s="239"/>
      <c r="G23" s="382"/>
      <c r="H23" s="285"/>
      <c r="I23" s="126"/>
      <c r="J23" s="195">
        <f t="shared" si="14"/>
        <v>0</v>
      </c>
      <c r="K23" s="60">
        <f t="shared" si="15"/>
        <v>0</v>
      </c>
      <c r="L23" s="382"/>
      <c r="M23" s="285"/>
      <c r="N23" s="126"/>
      <c r="O23" s="195">
        <f t="shared" si="16"/>
        <v>0</v>
      </c>
      <c r="P23" s="60">
        <f t="shared" si="17"/>
        <v>0</v>
      </c>
      <c r="Q23" s="382"/>
      <c r="R23" s="285"/>
      <c r="S23" s="65"/>
      <c r="T23" s="195">
        <f t="shared" si="18"/>
        <v>0</v>
      </c>
      <c r="U23" s="60">
        <f t="shared" si="19"/>
        <v>0</v>
      </c>
      <c r="V23" s="382"/>
      <c r="W23" s="285"/>
      <c r="X23" s="65"/>
      <c r="Y23" s="195">
        <f t="shared" si="20"/>
        <v>0</v>
      </c>
      <c r="Z23" s="60">
        <f t="shared" si="21"/>
        <v>0</v>
      </c>
      <c r="AA23" s="382"/>
      <c r="AB23" s="285"/>
      <c r="AC23" s="65"/>
      <c r="AD23" s="195">
        <f t="shared" si="22"/>
        <v>0</v>
      </c>
      <c r="AE23" s="60">
        <f t="shared" si="23"/>
        <v>0</v>
      </c>
    </row>
    <row r="24" spans="1:31" ht="15.5" customHeight="1">
      <c r="A24" s="87"/>
      <c r="B24" s="69"/>
      <c r="C24" s="58"/>
      <c r="D24" s="50" t="s">
        <v>160</v>
      </c>
      <c r="E24" s="125" t="s">
        <v>1235</v>
      </c>
      <c r="F24" s="240"/>
      <c r="G24" s="262"/>
      <c r="H24" s="384"/>
      <c r="I24" s="128"/>
      <c r="J24" s="70"/>
      <c r="K24" s="71"/>
      <c r="L24" s="262"/>
      <c r="M24" s="384"/>
      <c r="N24" s="128"/>
      <c r="O24" s="70"/>
      <c r="P24" s="71"/>
      <c r="Q24" s="262"/>
      <c r="R24" s="384"/>
      <c r="S24" s="53"/>
      <c r="T24" s="70"/>
      <c r="U24" s="71"/>
      <c r="V24" s="262"/>
      <c r="W24" s="384"/>
      <c r="X24" s="53"/>
      <c r="Y24" s="70"/>
      <c r="Z24" s="71"/>
      <c r="AA24" s="262"/>
      <c r="AB24" s="384"/>
      <c r="AC24" s="53"/>
      <c r="AD24" s="70"/>
      <c r="AE24" s="71"/>
    </row>
    <row r="25" spans="1:31" ht="15.5" customHeight="1">
      <c r="A25" s="59">
        <f t="shared" ref="A25:A31" si="24">SUMIF($I$5:$IW$5,"QTY*Equipment",$I25:$IW25)</f>
        <v>0</v>
      </c>
      <c r="B25" s="60">
        <f t="shared" ref="B25:B31" si="25">SUMIF($I$5:$IW$5,"QTY*Install",$I25:$IW25)</f>
        <v>0</v>
      </c>
      <c r="C25" s="61"/>
      <c r="D25" s="62" t="s">
        <v>162</v>
      </c>
      <c r="E25" s="206" t="s">
        <v>710</v>
      </c>
      <c r="F25" s="239"/>
      <c r="G25" s="382"/>
      <c r="H25" s="285"/>
      <c r="I25" s="411">
        <v>3</v>
      </c>
      <c r="J25" s="195">
        <f t="shared" ref="J25:J31" si="26">G25*I25</f>
        <v>0</v>
      </c>
      <c r="K25" s="60">
        <f t="shared" ref="K25:K31" si="27">H25*I25</f>
        <v>0</v>
      </c>
      <c r="L25" s="382"/>
      <c r="M25" s="285"/>
      <c r="N25" s="354">
        <v>4</v>
      </c>
      <c r="O25" s="195">
        <f t="shared" ref="O25:O31" si="28">L25*N25</f>
        <v>0</v>
      </c>
      <c r="P25" s="412">
        <f t="shared" ref="P25:P31" si="29">M25*N25</f>
        <v>0</v>
      </c>
      <c r="Q25" s="382"/>
      <c r="R25" s="285"/>
      <c r="S25" s="354">
        <v>2</v>
      </c>
      <c r="T25" s="195">
        <f t="shared" ref="T25:T31" si="30">Q25*S25</f>
        <v>0</v>
      </c>
      <c r="U25" s="60">
        <f t="shared" ref="U25:U31" si="31">R25*S25</f>
        <v>0</v>
      </c>
      <c r="V25" s="382"/>
      <c r="W25" s="285"/>
      <c r="X25" s="354"/>
      <c r="Y25" s="195">
        <f t="shared" ref="Y25:Y31" si="32">V25*X25</f>
        <v>0</v>
      </c>
      <c r="Z25" s="60">
        <f t="shared" ref="Z25:Z31" si="33">W25*X25</f>
        <v>0</v>
      </c>
      <c r="AA25" s="382"/>
      <c r="AB25" s="285"/>
      <c r="AC25" s="354"/>
      <c r="AD25" s="195">
        <f t="shared" ref="AD25:AD31" si="34">AA25*AC25</f>
        <v>0</v>
      </c>
      <c r="AE25" s="60">
        <f t="shared" ref="AE25:AE31" si="35">AB25*AC25</f>
        <v>0</v>
      </c>
    </row>
    <row r="26" spans="1:31" ht="15.5" customHeight="1">
      <c r="A26" s="59">
        <f t="shared" si="24"/>
        <v>0</v>
      </c>
      <c r="B26" s="60">
        <f t="shared" si="25"/>
        <v>0</v>
      </c>
      <c r="C26" s="61"/>
      <c r="D26" s="62" t="s">
        <v>164</v>
      </c>
      <c r="E26" s="206" t="s">
        <v>625</v>
      </c>
      <c r="F26" s="239"/>
      <c r="G26" s="382"/>
      <c r="H26" s="285"/>
      <c r="I26" s="411">
        <v>3</v>
      </c>
      <c r="J26" s="195">
        <f t="shared" si="26"/>
        <v>0</v>
      </c>
      <c r="K26" s="60">
        <f t="shared" si="27"/>
        <v>0</v>
      </c>
      <c r="L26" s="382"/>
      <c r="M26" s="285"/>
      <c r="N26" s="354"/>
      <c r="O26" s="195">
        <f t="shared" si="28"/>
        <v>0</v>
      </c>
      <c r="P26" s="412">
        <f t="shared" si="29"/>
        <v>0</v>
      </c>
      <c r="Q26" s="382"/>
      <c r="R26" s="285"/>
      <c r="S26" s="354">
        <v>2</v>
      </c>
      <c r="T26" s="195">
        <f t="shared" si="30"/>
        <v>0</v>
      </c>
      <c r="U26" s="60">
        <f t="shared" si="31"/>
        <v>0</v>
      </c>
      <c r="V26" s="382"/>
      <c r="W26" s="285"/>
      <c r="X26" s="354"/>
      <c r="Y26" s="195">
        <f t="shared" si="32"/>
        <v>0</v>
      </c>
      <c r="Z26" s="60">
        <f t="shared" si="33"/>
        <v>0</v>
      </c>
      <c r="AA26" s="382"/>
      <c r="AB26" s="285"/>
      <c r="AC26" s="354"/>
      <c r="AD26" s="195">
        <f t="shared" si="34"/>
        <v>0</v>
      </c>
      <c r="AE26" s="60">
        <f t="shared" si="35"/>
        <v>0</v>
      </c>
    </row>
    <row r="27" spans="1:31" ht="15.5" customHeight="1">
      <c r="A27" s="59">
        <f t="shared" si="24"/>
        <v>0</v>
      </c>
      <c r="B27" s="60">
        <f t="shared" si="25"/>
        <v>0</v>
      </c>
      <c r="C27" s="61"/>
      <c r="D27" s="62" t="s">
        <v>166</v>
      </c>
      <c r="E27" s="206" t="s">
        <v>632</v>
      </c>
      <c r="F27" s="239"/>
      <c r="G27" s="382"/>
      <c r="H27" s="285"/>
      <c r="I27" s="411">
        <v>3</v>
      </c>
      <c r="J27" s="195">
        <f t="shared" ref="J27" si="36">G27*I27</f>
        <v>0</v>
      </c>
      <c r="K27" s="60">
        <f t="shared" ref="K27" si="37">H27*I27</f>
        <v>0</v>
      </c>
      <c r="L27" s="382"/>
      <c r="M27" s="285"/>
      <c r="N27" s="354">
        <v>4</v>
      </c>
      <c r="O27" s="195">
        <f t="shared" ref="O27" si="38">L27*N27</f>
        <v>0</v>
      </c>
      <c r="P27" s="412">
        <f t="shared" ref="P27" si="39">M27*N27</f>
        <v>0</v>
      </c>
      <c r="Q27" s="382"/>
      <c r="R27" s="285"/>
      <c r="S27" s="354">
        <v>2</v>
      </c>
      <c r="T27" s="195">
        <f t="shared" ref="T27" si="40">Q27*S27</f>
        <v>0</v>
      </c>
      <c r="U27" s="60">
        <f t="shared" ref="U27" si="41">R27*S27</f>
        <v>0</v>
      </c>
      <c r="V27" s="382"/>
      <c r="W27" s="285"/>
      <c r="X27" s="354"/>
      <c r="Y27" s="195">
        <f t="shared" ref="Y27" si="42">V27*X27</f>
        <v>0</v>
      </c>
      <c r="Z27" s="60">
        <f t="shared" ref="Z27" si="43">W27*X27</f>
        <v>0</v>
      </c>
      <c r="AA27" s="382"/>
      <c r="AB27" s="285"/>
      <c r="AC27" s="354"/>
      <c r="AD27" s="195">
        <f t="shared" ref="AD27" si="44">AA27*AC27</f>
        <v>0</v>
      </c>
      <c r="AE27" s="60">
        <f t="shared" ref="AE27" si="45">AB27*AC27</f>
        <v>0</v>
      </c>
    </row>
    <row r="28" spans="1:31" ht="15.5" customHeight="1">
      <c r="A28" s="59">
        <f t="shared" si="24"/>
        <v>0</v>
      </c>
      <c r="B28" s="60">
        <f t="shared" si="25"/>
        <v>0</v>
      </c>
      <c r="C28" s="61"/>
      <c r="D28" s="62" t="s">
        <v>166</v>
      </c>
      <c r="E28" s="206" t="s">
        <v>624</v>
      </c>
      <c r="F28" s="239"/>
      <c r="G28" s="382"/>
      <c r="H28" s="285"/>
      <c r="I28" s="411">
        <v>3</v>
      </c>
      <c r="J28" s="195">
        <f t="shared" si="26"/>
        <v>0</v>
      </c>
      <c r="K28" s="60">
        <f t="shared" si="27"/>
        <v>0</v>
      </c>
      <c r="L28" s="382"/>
      <c r="M28" s="285"/>
      <c r="N28" s="354">
        <v>4</v>
      </c>
      <c r="O28" s="195">
        <f t="shared" si="28"/>
        <v>0</v>
      </c>
      <c r="P28" s="412">
        <f t="shared" si="29"/>
        <v>0</v>
      </c>
      <c r="Q28" s="382"/>
      <c r="R28" s="285"/>
      <c r="S28" s="354">
        <v>2</v>
      </c>
      <c r="T28" s="195">
        <f t="shared" si="30"/>
        <v>0</v>
      </c>
      <c r="U28" s="60">
        <f t="shared" si="31"/>
        <v>0</v>
      </c>
      <c r="V28" s="382"/>
      <c r="W28" s="285"/>
      <c r="X28" s="354"/>
      <c r="Y28" s="195">
        <f t="shared" si="32"/>
        <v>0</v>
      </c>
      <c r="Z28" s="60">
        <f t="shared" si="33"/>
        <v>0</v>
      </c>
      <c r="AA28" s="382"/>
      <c r="AB28" s="285"/>
      <c r="AC28" s="354"/>
      <c r="AD28" s="195">
        <f t="shared" si="34"/>
        <v>0</v>
      </c>
      <c r="AE28" s="60">
        <f t="shared" si="35"/>
        <v>0</v>
      </c>
    </row>
    <row r="29" spans="1:31" ht="15.5" customHeight="1">
      <c r="A29" s="59">
        <f t="shared" si="24"/>
        <v>0</v>
      </c>
      <c r="B29" s="60">
        <f t="shared" si="25"/>
        <v>0</v>
      </c>
      <c r="C29" s="61"/>
      <c r="D29" s="62" t="s">
        <v>168</v>
      </c>
      <c r="E29" s="355"/>
      <c r="F29" s="239"/>
      <c r="G29" s="382"/>
      <c r="H29" s="285"/>
      <c r="I29" s="264"/>
      <c r="J29" s="195">
        <f t="shared" si="26"/>
        <v>0</v>
      </c>
      <c r="K29" s="60">
        <f t="shared" si="27"/>
        <v>0</v>
      </c>
      <c r="L29" s="382"/>
      <c r="M29" s="285"/>
      <c r="N29" s="126"/>
      <c r="O29" s="195">
        <f t="shared" si="28"/>
        <v>0</v>
      </c>
      <c r="P29" s="412">
        <f t="shared" si="29"/>
        <v>0</v>
      </c>
      <c r="Q29" s="382"/>
      <c r="R29" s="285"/>
      <c r="S29" s="65"/>
      <c r="T29" s="195">
        <f t="shared" si="30"/>
        <v>0</v>
      </c>
      <c r="U29" s="60">
        <f t="shared" si="31"/>
        <v>0</v>
      </c>
      <c r="V29" s="382"/>
      <c r="W29" s="285"/>
      <c r="X29" s="65"/>
      <c r="Y29" s="195">
        <f t="shared" si="32"/>
        <v>0</v>
      </c>
      <c r="Z29" s="60">
        <f t="shared" si="33"/>
        <v>0</v>
      </c>
      <c r="AA29" s="382"/>
      <c r="AB29" s="285"/>
      <c r="AC29" s="65"/>
      <c r="AD29" s="195">
        <f t="shared" si="34"/>
        <v>0</v>
      </c>
      <c r="AE29" s="60">
        <f t="shared" si="35"/>
        <v>0</v>
      </c>
    </row>
    <row r="30" spans="1:31" ht="15.5" customHeight="1">
      <c r="A30" s="59">
        <f t="shared" si="24"/>
        <v>0</v>
      </c>
      <c r="B30" s="60">
        <f t="shared" si="25"/>
        <v>0</v>
      </c>
      <c r="C30" s="61"/>
      <c r="D30" s="62" t="s">
        <v>169</v>
      </c>
      <c r="E30" s="355"/>
      <c r="F30" s="239"/>
      <c r="G30" s="382"/>
      <c r="H30" s="285"/>
      <c r="I30" s="263"/>
      <c r="J30" s="195">
        <f t="shared" si="26"/>
        <v>0</v>
      </c>
      <c r="K30" s="60">
        <f t="shared" si="27"/>
        <v>0</v>
      </c>
      <c r="L30" s="382"/>
      <c r="M30" s="285"/>
      <c r="N30" s="126"/>
      <c r="O30" s="195">
        <f t="shared" si="28"/>
        <v>0</v>
      </c>
      <c r="P30" s="412">
        <f t="shared" si="29"/>
        <v>0</v>
      </c>
      <c r="Q30" s="382"/>
      <c r="R30" s="285"/>
      <c r="S30" s="126"/>
      <c r="T30" s="195">
        <f t="shared" si="30"/>
        <v>0</v>
      </c>
      <c r="U30" s="60">
        <f t="shared" si="31"/>
        <v>0</v>
      </c>
      <c r="V30" s="382"/>
      <c r="W30" s="285"/>
      <c r="X30" s="65"/>
      <c r="Y30" s="195">
        <f t="shared" si="32"/>
        <v>0</v>
      </c>
      <c r="Z30" s="60">
        <f t="shared" si="33"/>
        <v>0</v>
      </c>
      <c r="AA30" s="382"/>
      <c r="AB30" s="285"/>
      <c r="AC30" s="65"/>
      <c r="AD30" s="195">
        <f t="shared" si="34"/>
        <v>0</v>
      </c>
      <c r="AE30" s="60">
        <f t="shared" si="35"/>
        <v>0</v>
      </c>
    </row>
    <row r="31" spans="1:31" ht="15.5" customHeight="1">
      <c r="A31" s="59">
        <f t="shared" si="24"/>
        <v>0</v>
      </c>
      <c r="B31" s="60">
        <f t="shared" si="25"/>
        <v>0</v>
      </c>
      <c r="C31" s="61"/>
      <c r="D31" s="62" t="s">
        <v>170</v>
      </c>
      <c r="E31" s="355"/>
      <c r="F31" s="239"/>
      <c r="G31" s="382"/>
      <c r="H31" s="285"/>
      <c r="I31" s="264"/>
      <c r="J31" s="195">
        <f t="shared" si="26"/>
        <v>0</v>
      </c>
      <c r="K31" s="60">
        <f t="shared" si="27"/>
        <v>0</v>
      </c>
      <c r="L31" s="382"/>
      <c r="M31" s="285"/>
      <c r="N31" s="126"/>
      <c r="O31" s="195">
        <f t="shared" si="28"/>
        <v>0</v>
      </c>
      <c r="P31" s="412">
        <f t="shared" si="29"/>
        <v>0</v>
      </c>
      <c r="Q31" s="382"/>
      <c r="R31" s="285"/>
      <c r="S31" s="65"/>
      <c r="T31" s="195">
        <f t="shared" si="30"/>
        <v>0</v>
      </c>
      <c r="U31" s="60">
        <f t="shared" si="31"/>
        <v>0</v>
      </c>
      <c r="V31" s="382"/>
      <c r="W31" s="285"/>
      <c r="X31" s="65"/>
      <c r="Y31" s="195">
        <f t="shared" si="32"/>
        <v>0</v>
      </c>
      <c r="Z31" s="60">
        <f t="shared" si="33"/>
        <v>0</v>
      </c>
      <c r="AA31" s="382"/>
      <c r="AB31" s="285"/>
      <c r="AC31" s="65"/>
      <c r="AD31" s="195">
        <f t="shared" si="34"/>
        <v>0</v>
      </c>
      <c r="AE31" s="60">
        <f t="shared" si="35"/>
        <v>0</v>
      </c>
    </row>
    <row r="32" spans="1:31" ht="15.5" customHeight="1">
      <c r="A32" s="87"/>
      <c r="B32" s="69"/>
      <c r="C32" s="58"/>
      <c r="D32" s="50" t="s">
        <v>172</v>
      </c>
      <c r="E32" s="125" t="s">
        <v>161</v>
      </c>
      <c r="F32" s="240"/>
      <c r="G32" s="262"/>
      <c r="H32" s="384"/>
      <c r="I32" s="128"/>
      <c r="J32" s="70"/>
      <c r="K32" s="71"/>
      <c r="L32" s="262"/>
      <c r="M32" s="384"/>
      <c r="N32" s="128"/>
      <c r="O32" s="70"/>
      <c r="P32" s="71"/>
      <c r="Q32" s="262"/>
      <c r="R32" s="384"/>
      <c r="S32" s="53"/>
      <c r="T32" s="70"/>
      <c r="U32" s="71"/>
      <c r="V32" s="262"/>
      <c r="W32" s="384"/>
      <c r="X32" s="53"/>
      <c r="Y32" s="70"/>
      <c r="Z32" s="71"/>
      <c r="AA32" s="262"/>
      <c r="AB32" s="384"/>
      <c r="AC32" s="53"/>
      <c r="AD32" s="70"/>
      <c r="AE32" s="71"/>
    </row>
    <row r="33" spans="1:31" ht="15.5" customHeight="1">
      <c r="A33" s="59">
        <f t="shared" ref="A33:A44" si="46">SUMIF($I$5:$IW$5,"QTY*Equipment",$I33:$IW33)</f>
        <v>0</v>
      </c>
      <c r="B33" s="60">
        <f t="shared" ref="B33:B44" si="47">SUMIF($I$5:$IW$5,"QTY*Install",$I33:$IW33)</f>
        <v>0</v>
      </c>
      <c r="C33" s="61"/>
      <c r="D33" s="62" t="s">
        <v>174</v>
      </c>
      <c r="E33" s="206" t="s">
        <v>163</v>
      </c>
      <c r="F33" s="239"/>
      <c r="G33" s="382"/>
      <c r="H33" s="285"/>
      <c r="I33" s="263"/>
      <c r="J33" s="195">
        <f t="shared" ref="J33:J44" si="48">G33*I33</f>
        <v>0</v>
      </c>
      <c r="K33" s="60">
        <f t="shared" ref="K33:K44" si="49">H33*I33</f>
        <v>0</v>
      </c>
      <c r="L33" s="382"/>
      <c r="M33" s="285"/>
      <c r="N33" s="126"/>
      <c r="O33" s="195">
        <f t="shared" ref="O33:O44" si="50">L33*N33</f>
        <v>0</v>
      </c>
      <c r="P33" s="60">
        <f t="shared" ref="P33:P44" si="51">M33*N33</f>
        <v>0</v>
      </c>
      <c r="Q33" s="382"/>
      <c r="R33" s="285"/>
      <c r="S33" s="65"/>
      <c r="T33" s="195">
        <f t="shared" ref="T33:T44" si="52">Q33*S33</f>
        <v>0</v>
      </c>
      <c r="U33" s="60">
        <f t="shared" ref="U33:U44" si="53">R33*S33</f>
        <v>0</v>
      </c>
      <c r="V33" s="382"/>
      <c r="W33" s="285"/>
      <c r="X33" s="65"/>
      <c r="Y33" s="195">
        <f t="shared" ref="Y33:Y44" si="54">V33*X33</f>
        <v>0</v>
      </c>
      <c r="Z33" s="60">
        <f t="shared" ref="Z33:Z44" si="55">W33*X33</f>
        <v>0</v>
      </c>
      <c r="AA33" s="382"/>
      <c r="AB33" s="285"/>
      <c r="AC33" s="65"/>
      <c r="AD33" s="195">
        <f t="shared" ref="AD33:AD44" si="56">AA33*AC33</f>
        <v>0</v>
      </c>
      <c r="AE33" s="60">
        <f t="shared" ref="AE33:AE44" si="57">AB33*AC33</f>
        <v>0</v>
      </c>
    </row>
    <row r="34" spans="1:31" ht="15.5" customHeight="1">
      <c r="A34" s="59">
        <f t="shared" si="46"/>
        <v>0</v>
      </c>
      <c r="B34" s="60">
        <f t="shared" si="47"/>
        <v>0</v>
      </c>
      <c r="C34" s="61"/>
      <c r="D34" s="62" t="s">
        <v>176</v>
      </c>
      <c r="E34" s="162" t="s">
        <v>595</v>
      </c>
      <c r="F34" s="239"/>
      <c r="G34" s="382"/>
      <c r="H34" s="285"/>
      <c r="I34" s="263"/>
      <c r="J34" s="195">
        <f t="shared" si="48"/>
        <v>0</v>
      </c>
      <c r="K34" s="60">
        <f t="shared" si="49"/>
        <v>0</v>
      </c>
      <c r="L34" s="382"/>
      <c r="M34" s="285"/>
      <c r="N34" s="126"/>
      <c r="O34" s="195">
        <f t="shared" si="50"/>
        <v>0</v>
      </c>
      <c r="P34" s="60">
        <f t="shared" si="51"/>
        <v>0</v>
      </c>
      <c r="Q34" s="382"/>
      <c r="R34" s="285"/>
      <c r="S34" s="65"/>
      <c r="T34" s="195">
        <f t="shared" si="52"/>
        <v>0</v>
      </c>
      <c r="U34" s="60">
        <f t="shared" si="53"/>
        <v>0</v>
      </c>
      <c r="V34" s="382"/>
      <c r="W34" s="285"/>
      <c r="X34" s="65"/>
      <c r="Y34" s="195">
        <f t="shared" si="54"/>
        <v>0</v>
      </c>
      <c r="Z34" s="60">
        <f t="shared" si="55"/>
        <v>0</v>
      </c>
      <c r="AA34" s="382"/>
      <c r="AB34" s="285"/>
      <c r="AC34" s="65"/>
      <c r="AD34" s="195">
        <f t="shared" si="56"/>
        <v>0</v>
      </c>
      <c r="AE34" s="60">
        <f t="shared" si="57"/>
        <v>0</v>
      </c>
    </row>
    <row r="35" spans="1:31" ht="15.5" customHeight="1">
      <c r="A35" s="59">
        <f t="shared" si="46"/>
        <v>0</v>
      </c>
      <c r="B35" s="60">
        <f t="shared" si="47"/>
        <v>0</v>
      </c>
      <c r="C35" s="61"/>
      <c r="D35" s="62" t="s">
        <v>178</v>
      </c>
      <c r="E35" s="206" t="s">
        <v>592</v>
      </c>
      <c r="F35" s="239"/>
      <c r="G35" s="382"/>
      <c r="H35" s="285"/>
      <c r="I35" s="263"/>
      <c r="J35" s="195">
        <f t="shared" si="48"/>
        <v>0</v>
      </c>
      <c r="K35" s="60">
        <f t="shared" si="49"/>
        <v>0</v>
      </c>
      <c r="L35" s="382"/>
      <c r="M35" s="285"/>
      <c r="N35" s="126"/>
      <c r="O35" s="195">
        <f t="shared" si="50"/>
        <v>0</v>
      </c>
      <c r="P35" s="60">
        <f t="shared" si="51"/>
        <v>0</v>
      </c>
      <c r="Q35" s="382"/>
      <c r="R35" s="285"/>
      <c r="S35" s="65"/>
      <c r="T35" s="195">
        <f t="shared" si="52"/>
        <v>0</v>
      </c>
      <c r="U35" s="60">
        <f t="shared" si="53"/>
        <v>0</v>
      </c>
      <c r="V35" s="382"/>
      <c r="W35" s="285"/>
      <c r="X35" s="65"/>
      <c r="Y35" s="195">
        <f t="shared" si="54"/>
        <v>0</v>
      </c>
      <c r="Z35" s="60">
        <f t="shared" si="55"/>
        <v>0</v>
      </c>
      <c r="AA35" s="382"/>
      <c r="AB35" s="285"/>
      <c r="AC35" s="65"/>
      <c r="AD35" s="195">
        <f t="shared" si="56"/>
        <v>0</v>
      </c>
      <c r="AE35" s="60">
        <f t="shared" si="57"/>
        <v>0</v>
      </c>
    </row>
    <row r="36" spans="1:31" ht="15.5" customHeight="1">
      <c r="A36" s="59">
        <f t="shared" si="46"/>
        <v>0</v>
      </c>
      <c r="B36" s="60">
        <f t="shared" si="47"/>
        <v>0</v>
      </c>
      <c r="C36" s="61"/>
      <c r="D36" s="62" t="s">
        <v>179</v>
      </c>
      <c r="E36" s="206" t="s">
        <v>165</v>
      </c>
      <c r="F36" s="239"/>
      <c r="G36" s="382"/>
      <c r="H36" s="285"/>
      <c r="I36" s="264"/>
      <c r="J36" s="195">
        <f t="shared" si="48"/>
        <v>0</v>
      </c>
      <c r="K36" s="60">
        <f t="shared" si="49"/>
        <v>0</v>
      </c>
      <c r="L36" s="382"/>
      <c r="M36" s="285"/>
      <c r="N36" s="126"/>
      <c r="O36" s="195">
        <f t="shared" si="50"/>
        <v>0</v>
      </c>
      <c r="P36" s="60">
        <f t="shared" si="51"/>
        <v>0</v>
      </c>
      <c r="Q36" s="382"/>
      <c r="R36" s="285"/>
      <c r="S36" s="65"/>
      <c r="T36" s="195">
        <f t="shared" si="52"/>
        <v>0</v>
      </c>
      <c r="U36" s="60">
        <f t="shared" si="53"/>
        <v>0</v>
      </c>
      <c r="V36" s="382"/>
      <c r="W36" s="285"/>
      <c r="X36" s="65"/>
      <c r="Y36" s="195">
        <f t="shared" si="54"/>
        <v>0</v>
      </c>
      <c r="Z36" s="60">
        <f t="shared" si="55"/>
        <v>0</v>
      </c>
      <c r="AA36" s="382"/>
      <c r="AB36" s="285"/>
      <c r="AC36" s="65"/>
      <c r="AD36" s="195">
        <f t="shared" si="56"/>
        <v>0</v>
      </c>
      <c r="AE36" s="60">
        <f t="shared" si="57"/>
        <v>0</v>
      </c>
    </row>
    <row r="37" spans="1:31" ht="15.5" customHeight="1">
      <c r="A37" s="59">
        <f t="shared" si="46"/>
        <v>0</v>
      </c>
      <c r="B37" s="60">
        <f t="shared" si="47"/>
        <v>0</v>
      </c>
      <c r="C37" s="61"/>
      <c r="D37" s="62" t="s">
        <v>180</v>
      </c>
      <c r="E37" s="206" t="s">
        <v>167</v>
      </c>
      <c r="F37" s="239"/>
      <c r="G37" s="382"/>
      <c r="H37" s="285"/>
      <c r="I37" s="263"/>
      <c r="J37" s="195">
        <f t="shared" si="48"/>
        <v>0</v>
      </c>
      <c r="K37" s="60">
        <f t="shared" si="49"/>
        <v>0</v>
      </c>
      <c r="L37" s="382"/>
      <c r="M37" s="285"/>
      <c r="N37" s="126"/>
      <c r="O37" s="195">
        <f t="shared" si="50"/>
        <v>0</v>
      </c>
      <c r="P37" s="60">
        <f t="shared" si="51"/>
        <v>0</v>
      </c>
      <c r="Q37" s="382"/>
      <c r="R37" s="285"/>
      <c r="S37" s="126"/>
      <c r="T37" s="195">
        <f t="shared" si="52"/>
        <v>0</v>
      </c>
      <c r="U37" s="60">
        <f t="shared" si="53"/>
        <v>0</v>
      </c>
      <c r="V37" s="382"/>
      <c r="W37" s="285"/>
      <c r="X37" s="65"/>
      <c r="Y37" s="195">
        <f t="shared" si="54"/>
        <v>0</v>
      </c>
      <c r="Z37" s="60">
        <f t="shared" si="55"/>
        <v>0</v>
      </c>
      <c r="AA37" s="382"/>
      <c r="AB37" s="285"/>
      <c r="AC37" s="65"/>
      <c r="AD37" s="195">
        <f t="shared" si="56"/>
        <v>0</v>
      </c>
      <c r="AE37" s="60">
        <f t="shared" si="57"/>
        <v>0</v>
      </c>
    </row>
    <row r="38" spans="1:31" ht="15.5" customHeight="1">
      <c r="A38" s="59">
        <f t="shared" si="46"/>
        <v>0</v>
      </c>
      <c r="B38" s="60">
        <f t="shared" si="47"/>
        <v>0</v>
      </c>
      <c r="C38" s="61"/>
      <c r="D38" s="62" t="s">
        <v>931</v>
      </c>
      <c r="E38" s="206" t="s">
        <v>780</v>
      </c>
      <c r="F38" s="239"/>
      <c r="G38" s="382"/>
      <c r="H38" s="285"/>
      <c r="I38" s="264"/>
      <c r="J38" s="195">
        <f t="shared" si="48"/>
        <v>0</v>
      </c>
      <c r="K38" s="60">
        <f t="shared" si="49"/>
        <v>0</v>
      </c>
      <c r="L38" s="382"/>
      <c r="M38" s="285"/>
      <c r="N38" s="126"/>
      <c r="O38" s="195">
        <f t="shared" si="50"/>
        <v>0</v>
      </c>
      <c r="P38" s="60">
        <f t="shared" si="51"/>
        <v>0</v>
      </c>
      <c r="Q38" s="382"/>
      <c r="R38" s="285"/>
      <c r="S38" s="65"/>
      <c r="T38" s="195">
        <f t="shared" si="52"/>
        <v>0</v>
      </c>
      <c r="U38" s="60">
        <f t="shared" si="53"/>
        <v>0</v>
      </c>
      <c r="V38" s="382"/>
      <c r="W38" s="285"/>
      <c r="X38" s="65"/>
      <c r="Y38" s="195">
        <f t="shared" si="54"/>
        <v>0</v>
      </c>
      <c r="Z38" s="60">
        <f t="shared" si="55"/>
        <v>0</v>
      </c>
      <c r="AA38" s="382"/>
      <c r="AB38" s="285"/>
      <c r="AC38" s="65"/>
      <c r="AD38" s="195">
        <f t="shared" si="56"/>
        <v>0</v>
      </c>
      <c r="AE38" s="60">
        <f t="shared" si="57"/>
        <v>0</v>
      </c>
    </row>
    <row r="39" spans="1:31" ht="15.5" customHeight="1">
      <c r="A39" s="59">
        <f t="shared" si="46"/>
        <v>0</v>
      </c>
      <c r="B39" s="60">
        <f t="shared" si="47"/>
        <v>0</v>
      </c>
      <c r="C39" s="61"/>
      <c r="D39" s="62" t="s">
        <v>932</v>
      </c>
      <c r="E39" s="162" t="s">
        <v>591</v>
      </c>
      <c r="F39" s="239"/>
      <c r="G39" s="382"/>
      <c r="H39" s="285"/>
      <c r="I39" s="264"/>
      <c r="J39" s="195">
        <f t="shared" si="48"/>
        <v>0</v>
      </c>
      <c r="K39" s="60">
        <f t="shared" si="49"/>
        <v>0</v>
      </c>
      <c r="L39" s="382"/>
      <c r="M39" s="285"/>
      <c r="N39" s="126"/>
      <c r="O39" s="195">
        <f t="shared" si="50"/>
        <v>0</v>
      </c>
      <c r="P39" s="60">
        <f t="shared" si="51"/>
        <v>0</v>
      </c>
      <c r="Q39" s="382"/>
      <c r="R39" s="285"/>
      <c r="S39" s="65"/>
      <c r="T39" s="195">
        <f t="shared" si="52"/>
        <v>0</v>
      </c>
      <c r="U39" s="60">
        <f t="shared" si="53"/>
        <v>0</v>
      </c>
      <c r="V39" s="382"/>
      <c r="W39" s="285"/>
      <c r="X39" s="65"/>
      <c r="Y39" s="195">
        <f t="shared" si="54"/>
        <v>0</v>
      </c>
      <c r="Z39" s="60">
        <f t="shared" si="55"/>
        <v>0</v>
      </c>
      <c r="AA39" s="382"/>
      <c r="AB39" s="285"/>
      <c r="AC39" s="65"/>
      <c r="AD39" s="195">
        <f t="shared" si="56"/>
        <v>0</v>
      </c>
      <c r="AE39" s="60">
        <f t="shared" si="57"/>
        <v>0</v>
      </c>
    </row>
    <row r="40" spans="1:31" ht="15.5" customHeight="1">
      <c r="A40" s="59">
        <f t="shared" si="46"/>
        <v>0</v>
      </c>
      <c r="B40" s="60">
        <f t="shared" si="47"/>
        <v>0</v>
      </c>
      <c r="C40" s="61"/>
      <c r="D40" s="62" t="s">
        <v>1130</v>
      </c>
      <c r="E40" s="206" t="s">
        <v>171</v>
      </c>
      <c r="F40" s="239"/>
      <c r="G40" s="382"/>
      <c r="H40" s="285"/>
      <c r="I40" s="264"/>
      <c r="J40" s="195">
        <f t="shared" si="48"/>
        <v>0</v>
      </c>
      <c r="K40" s="60">
        <f t="shared" si="49"/>
        <v>0</v>
      </c>
      <c r="L40" s="382"/>
      <c r="M40" s="285"/>
      <c r="N40" s="126"/>
      <c r="O40" s="195">
        <f t="shared" si="50"/>
        <v>0</v>
      </c>
      <c r="P40" s="60">
        <f t="shared" si="51"/>
        <v>0</v>
      </c>
      <c r="Q40" s="382"/>
      <c r="R40" s="285"/>
      <c r="S40" s="65"/>
      <c r="T40" s="195">
        <f t="shared" si="52"/>
        <v>0</v>
      </c>
      <c r="U40" s="60">
        <f t="shared" si="53"/>
        <v>0</v>
      </c>
      <c r="V40" s="382"/>
      <c r="W40" s="285"/>
      <c r="X40" s="65"/>
      <c r="Y40" s="195">
        <f t="shared" si="54"/>
        <v>0</v>
      </c>
      <c r="Z40" s="60">
        <f t="shared" si="55"/>
        <v>0</v>
      </c>
      <c r="AA40" s="382"/>
      <c r="AB40" s="285"/>
      <c r="AC40" s="65"/>
      <c r="AD40" s="195">
        <f t="shared" si="56"/>
        <v>0</v>
      </c>
      <c r="AE40" s="60">
        <f t="shared" si="57"/>
        <v>0</v>
      </c>
    </row>
    <row r="41" spans="1:31" ht="15.5" customHeight="1">
      <c r="A41" s="59">
        <f t="shared" si="46"/>
        <v>0</v>
      </c>
      <c r="B41" s="60">
        <f t="shared" si="47"/>
        <v>0</v>
      </c>
      <c r="C41" s="61"/>
      <c r="D41" s="62" t="s">
        <v>1131</v>
      </c>
      <c r="E41" s="313" t="s">
        <v>781</v>
      </c>
      <c r="F41" s="239"/>
      <c r="G41" s="382"/>
      <c r="H41" s="285"/>
      <c r="I41" s="126"/>
      <c r="J41" s="195">
        <f t="shared" si="48"/>
        <v>0</v>
      </c>
      <c r="K41" s="60">
        <f t="shared" si="49"/>
        <v>0</v>
      </c>
      <c r="L41" s="382"/>
      <c r="M41" s="285"/>
      <c r="N41" s="126"/>
      <c r="O41" s="195">
        <f t="shared" si="50"/>
        <v>0</v>
      </c>
      <c r="P41" s="60">
        <f t="shared" si="51"/>
        <v>0</v>
      </c>
      <c r="Q41" s="382"/>
      <c r="R41" s="285"/>
      <c r="S41" s="65"/>
      <c r="T41" s="195">
        <f t="shared" si="52"/>
        <v>0</v>
      </c>
      <c r="U41" s="60">
        <f t="shared" si="53"/>
        <v>0</v>
      </c>
      <c r="V41" s="382"/>
      <c r="W41" s="285"/>
      <c r="X41" s="65"/>
      <c r="Y41" s="195">
        <f t="shared" si="54"/>
        <v>0</v>
      </c>
      <c r="Z41" s="60">
        <f t="shared" si="55"/>
        <v>0</v>
      </c>
      <c r="AA41" s="382"/>
      <c r="AB41" s="285"/>
      <c r="AC41" s="65"/>
      <c r="AD41" s="195">
        <f t="shared" si="56"/>
        <v>0</v>
      </c>
      <c r="AE41" s="60">
        <f t="shared" si="57"/>
        <v>0</v>
      </c>
    </row>
    <row r="42" spans="1:31" ht="15.5" customHeight="1">
      <c r="A42" s="59">
        <f t="shared" si="46"/>
        <v>0</v>
      </c>
      <c r="B42" s="60">
        <f t="shared" si="47"/>
        <v>0</v>
      </c>
      <c r="C42" s="61"/>
      <c r="D42" s="62" t="s">
        <v>1132</v>
      </c>
      <c r="E42" s="313" t="s">
        <v>1305</v>
      </c>
      <c r="F42" s="239"/>
      <c r="G42" s="382"/>
      <c r="H42" s="285"/>
      <c r="I42" s="126"/>
      <c r="J42" s="195">
        <f t="shared" si="48"/>
        <v>0</v>
      </c>
      <c r="K42" s="60">
        <f t="shared" si="49"/>
        <v>0</v>
      </c>
      <c r="L42" s="382"/>
      <c r="M42" s="285"/>
      <c r="N42" s="126"/>
      <c r="O42" s="195">
        <f t="shared" si="50"/>
        <v>0</v>
      </c>
      <c r="P42" s="60">
        <f t="shared" si="51"/>
        <v>0</v>
      </c>
      <c r="Q42" s="382"/>
      <c r="R42" s="285"/>
      <c r="S42" s="65"/>
      <c r="T42" s="195">
        <f t="shared" si="52"/>
        <v>0</v>
      </c>
      <c r="U42" s="60">
        <f t="shared" si="53"/>
        <v>0</v>
      </c>
      <c r="V42" s="382"/>
      <c r="W42" s="285"/>
      <c r="X42" s="65"/>
      <c r="Y42" s="195">
        <f t="shared" si="54"/>
        <v>0</v>
      </c>
      <c r="Z42" s="60">
        <f t="shared" si="55"/>
        <v>0</v>
      </c>
      <c r="AA42" s="382"/>
      <c r="AB42" s="285"/>
      <c r="AC42" s="65"/>
      <c r="AD42" s="195">
        <f t="shared" si="56"/>
        <v>0</v>
      </c>
      <c r="AE42" s="60">
        <f t="shared" si="57"/>
        <v>0</v>
      </c>
    </row>
    <row r="43" spans="1:31" ht="15.5" customHeight="1">
      <c r="A43" s="59">
        <f t="shared" si="46"/>
        <v>0</v>
      </c>
      <c r="B43" s="60">
        <f t="shared" si="47"/>
        <v>0</v>
      </c>
      <c r="C43" s="61"/>
      <c r="D43" s="62" t="s">
        <v>1133</v>
      </c>
      <c r="E43" s="147"/>
      <c r="F43" s="239"/>
      <c r="G43" s="382"/>
      <c r="H43" s="285"/>
      <c r="I43" s="126"/>
      <c r="J43" s="195">
        <f t="shared" si="48"/>
        <v>0</v>
      </c>
      <c r="K43" s="60">
        <f t="shared" si="49"/>
        <v>0</v>
      </c>
      <c r="L43" s="382"/>
      <c r="M43" s="285"/>
      <c r="N43" s="126"/>
      <c r="O43" s="195">
        <f t="shared" si="50"/>
        <v>0</v>
      </c>
      <c r="P43" s="60">
        <f t="shared" si="51"/>
        <v>0</v>
      </c>
      <c r="Q43" s="382"/>
      <c r="R43" s="285"/>
      <c r="S43" s="65"/>
      <c r="T43" s="195">
        <f t="shared" si="52"/>
        <v>0</v>
      </c>
      <c r="U43" s="60">
        <f t="shared" si="53"/>
        <v>0</v>
      </c>
      <c r="V43" s="382"/>
      <c r="W43" s="285"/>
      <c r="X43" s="65"/>
      <c r="Y43" s="195">
        <f t="shared" si="54"/>
        <v>0</v>
      </c>
      <c r="Z43" s="60">
        <f t="shared" si="55"/>
        <v>0</v>
      </c>
      <c r="AA43" s="382"/>
      <c r="AB43" s="285"/>
      <c r="AC43" s="65"/>
      <c r="AD43" s="195">
        <f t="shared" si="56"/>
        <v>0</v>
      </c>
      <c r="AE43" s="60">
        <f t="shared" si="57"/>
        <v>0</v>
      </c>
    </row>
    <row r="44" spans="1:31" ht="15.5" customHeight="1">
      <c r="A44" s="59">
        <f t="shared" si="46"/>
        <v>0</v>
      </c>
      <c r="B44" s="60">
        <f t="shared" si="47"/>
        <v>0</v>
      </c>
      <c r="C44" s="61"/>
      <c r="D44" s="62" t="s">
        <v>1134</v>
      </c>
      <c r="E44" s="147"/>
      <c r="F44" s="239"/>
      <c r="G44" s="382"/>
      <c r="H44" s="285"/>
      <c r="I44" s="126"/>
      <c r="J44" s="195">
        <f t="shared" si="48"/>
        <v>0</v>
      </c>
      <c r="K44" s="60">
        <f t="shared" si="49"/>
        <v>0</v>
      </c>
      <c r="L44" s="382"/>
      <c r="M44" s="285"/>
      <c r="N44" s="126"/>
      <c r="O44" s="195">
        <f t="shared" si="50"/>
        <v>0</v>
      </c>
      <c r="P44" s="60">
        <f t="shared" si="51"/>
        <v>0</v>
      </c>
      <c r="Q44" s="382"/>
      <c r="R44" s="285"/>
      <c r="S44" s="65"/>
      <c r="T44" s="195">
        <f t="shared" si="52"/>
        <v>0</v>
      </c>
      <c r="U44" s="60">
        <f t="shared" si="53"/>
        <v>0</v>
      </c>
      <c r="V44" s="382"/>
      <c r="W44" s="285"/>
      <c r="X44" s="65"/>
      <c r="Y44" s="195">
        <f t="shared" si="54"/>
        <v>0</v>
      </c>
      <c r="Z44" s="60">
        <f t="shared" si="55"/>
        <v>0</v>
      </c>
      <c r="AA44" s="382"/>
      <c r="AB44" s="285"/>
      <c r="AC44" s="65"/>
      <c r="AD44" s="195">
        <f t="shared" si="56"/>
        <v>0</v>
      </c>
      <c r="AE44" s="60">
        <f t="shared" si="57"/>
        <v>0</v>
      </c>
    </row>
    <row r="45" spans="1:31" ht="15.5" customHeight="1">
      <c r="A45" s="87"/>
      <c r="B45" s="69"/>
      <c r="C45" s="58"/>
      <c r="D45" s="50" t="s">
        <v>181</v>
      </c>
      <c r="E45" s="125" t="s">
        <v>173</v>
      </c>
      <c r="F45" s="240"/>
      <c r="G45" s="262"/>
      <c r="H45" s="384"/>
      <c r="I45" s="128"/>
      <c r="J45" s="70"/>
      <c r="K45" s="71"/>
      <c r="L45" s="262"/>
      <c r="M45" s="384"/>
      <c r="N45" s="128"/>
      <c r="O45" s="70"/>
      <c r="P45" s="71"/>
      <c r="Q45" s="262"/>
      <c r="R45" s="384"/>
      <c r="S45" s="53"/>
      <c r="T45" s="70"/>
      <c r="U45" s="71"/>
      <c r="V45" s="262"/>
      <c r="W45" s="384"/>
      <c r="X45" s="53"/>
      <c r="Y45" s="70"/>
      <c r="Z45" s="71"/>
      <c r="AA45" s="262"/>
      <c r="AB45" s="384"/>
      <c r="AC45" s="53"/>
      <c r="AD45" s="70"/>
      <c r="AE45" s="71"/>
    </row>
    <row r="46" spans="1:31" ht="15.5" customHeight="1">
      <c r="A46" s="59">
        <f t="shared" ref="A46:A52" si="58">SUMIF($I$5:$IW$5,"QTY*Equipment",$I46:$IW46)</f>
        <v>0</v>
      </c>
      <c r="B46" s="60">
        <f t="shared" ref="B46:B52" si="59">SUMIF($I$5:$IW$5,"QTY*Install",$I46:$IW46)</f>
        <v>0</v>
      </c>
      <c r="C46" s="61"/>
      <c r="D46" s="62" t="s">
        <v>183</v>
      </c>
      <c r="E46" s="206" t="s">
        <v>175</v>
      </c>
      <c r="F46" s="239"/>
      <c r="G46" s="382"/>
      <c r="H46" s="285"/>
      <c r="I46" s="263"/>
      <c r="J46" s="195">
        <f t="shared" ref="J46:J52" si="60">G46*I46</f>
        <v>0</v>
      </c>
      <c r="K46" s="60">
        <f t="shared" ref="K46:K52" si="61">H46*I46</f>
        <v>0</v>
      </c>
      <c r="L46" s="382"/>
      <c r="M46" s="285"/>
      <c r="N46" s="126"/>
      <c r="O46" s="195">
        <f t="shared" ref="O46:O52" si="62">L46*N46</f>
        <v>0</v>
      </c>
      <c r="P46" s="60">
        <f t="shared" ref="P46:P52" si="63">M46*N46</f>
        <v>0</v>
      </c>
      <c r="Q46" s="382"/>
      <c r="R46" s="285"/>
      <c r="S46" s="65"/>
      <c r="T46" s="195">
        <f t="shared" ref="T46:T52" si="64">Q46*S46</f>
        <v>0</v>
      </c>
      <c r="U46" s="60">
        <f t="shared" ref="U46:U52" si="65">R46*S46</f>
        <v>0</v>
      </c>
      <c r="V46" s="382"/>
      <c r="W46" s="285"/>
      <c r="X46" s="65"/>
      <c r="Y46" s="195">
        <f t="shared" ref="Y46:Y52" si="66">V46*X46</f>
        <v>0</v>
      </c>
      <c r="Z46" s="60">
        <f t="shared" ref="Z46:Z52" si="67">W46*X46</f>
        <v>0</v>
      </c>
      <c r="AA46" s="382"/>
      <c r="AB46" s="285"/>
      <c r="AC46" s="65"/>
      <c r="AD46" s="195">
        <f t="shared" ref="AD46:AD52" si="68">AA46*AC46</f>
        <v>0</v>
      </c>
      <c r="AE46" s="60">
        <f t="shared" ref="AE46:AE52" si="69">AB46*AC46</f>
        <v>0</v>
      </c>
    </row>
    <row r="47" spans="1:31" ht="15.5" customHeight="1">
      <c r="A47" s="59">
        <f t="shared" si="58"/>
        <v>0</v>
      </c>
      <c r="B47" s="60">
        <f t="shared" si="59"/>
        <v>0</v>
      </c>
      <c r="C47" s="61"/>
      <c r="D47" s="62" t="s">
        <v>185</v>
      </c>
      <c r="E47" s="206" t="s">
        <v>177</v>
      </c>
      <c r="F47" s="239"/>
      <c r="G47" s="382"/>
      <c r="H47" s="285"/>
      <c r="I47" s="264"/>
      <c r="J47" s="195">
        <f t="shared" si="60"/>
        <v>0</v>
      </c>
      <c r="K47" s="60">
        <f t="shared" si="61"/>
        <v>0</v>
      </c>
      <c r="L47" s="382"/>
      <c r="M47" s="285"/>
      <c r="N47" s="126"/>
      <c r="O47" s="195">
        <f t="shared" si="62"/>
        <v>0</v>
      </c>
      <c r="P47" s="60">
        <f t="shared" si="63"/>
        <v>0</v>
      </c>
      <c r="Q47" s="382"/>
      <c r="R47" s="285"/>
      <c r="S47" s="65"/>
      <c r="T47" s="195">
        <f t="shared" si="64"/>
        <v>0</v>
      </c>
      <c r="U47" s="60">
        <f t="shared" si="65"/>
        <v>0</v>
      </c>
      <c r="V47" s="382"/>
      <c r="W47" s="285"/>
      <c r="X47" s="65"/>
      <c r="Y47" s="195">
        <f t="shared" si="66"/>
        <v>0</v>
      </c>
      <c r="Z47" s="60">
        <f t="shared" si="67"/>
        <v>0</v>
      </c>
      <c r="AA47" s="382"/>
      <c r="AB47" s="285"/>
      <c r="AC47" s="65"/>
      <c r="AD47" s="195">
        <f t="shared" si="68"/>
        <v>0</v>
      </c>
      <c r="AE47" s="60">
        <f t="shared" si="69"/>
        <v>0</v>
      </c>
    </row>
    <row r="48" spans="1:31" ht="15.5" hidden="1" customHeight="1">
      <c r="A48" s="59">
        <f t="shared" si="58"/>
        <v>0</v>
      </c>
      <c r="B48" s="60">
        <f t="shared" si="59"/>
        <v>0</v>
      </c>
      <c r="C48" s="61"/>
      <c r="D48" s="62" t="s">
        <v>187</v>
      </c>
      <c r="E48" s="426" t="s">
        <v>1203</v>
      </c>
      <c r="F48" s="239"/>
      <c r="G48" s="382"/>
      <c r="H48" s="285"/>
      <c r="I48" s="427"/>
      <c r="J48" s="195">
        <f t="shared" si="60"/>
        <v>0</v>
      </c>
      <c r="K48" s="60">
        <f t="shared" si="61"/>
        <v>0</v>
      </c>
      <c r="L48" s="382"/>
      <c r="M48" s="285"/>
      <c r="N48" s="126"/>
      <c r="O48" s="195">
        <f t="shared" si="62"/>
        <v>0</v>
      </c>
      <c r="P48" s="60">
        <f t="shared" si="63"/>
        <v>0</v>
      </c>
      <c r="Q48" s="382"/>
      <c r="R48" s="285"/>
      <c r="S48" s="264"/>
      <c r="T48" s="195">
        <f t="shared" si="64"/>
        <v>0</v>
      </c>
      <c r="U48" s="60">
        <f t="shared" si="65"/>
        <v>0</v>
      </c>
      <c r="V48" s="382"/>
      <c r="W48" s="285"/>
      <c r="X48" s="354"/>
      <c r="Y48" s="195">
        <f t="shared" si="66"/>
        <v>0</v>
      </c>
      <c r="Z48" s="60">
        <f t="shared" si="67"/>
        <v>0</v>
      </c>
      <c r="AA48" s="382"/>
      <c r="AB48" s="285"/>
      <c r="AC48" s="354"/>
      <c r="AD48" s="195">
        <f t="shared" si="68"/>
        <v>0</v>
      </c>
      <c r="AE48" s="60">
        <f t="shared" si="69"/>
        <v>0</v>
      </c>
    </row>
    <row r="49" spans="1:31" ht="15.5" hidden="1" customHeight="1">
      <c r="A49" s="59">
        <f t="shared" si="58"/>
        <v>0</v>
      </c>
      <c r="B49" s="60">
        <f t="shared" si="59"/>
        <v>0</v>
      </c>
      <c r="C49" s="61"/>
      <c r="D49" s="62" t="s">
        <v>189</v>
      </c>
      <c r="E49" s="426" t="s">
        <v>1204</v>
      </c>
      <c r="F49" s="239"/>
      <c r="G49" s="382"/>
      <c r="H49" s="285"/>
      <c r="I49" s="427"/>
      <c r="J49" s="195">
        <f t="shared" si="60"/>
        <v>0</v>
      </c>
      <c r="K49" s="60">
        <f t="shared" si="61"/>
        <v>0</v>
      </c>
      <c r="L49" s="382"/>
      <c r="M49" s="285"/>
      <c r="N49" s="126"/>
      <c r="O49" s="195">
        <f t="shared" si="62"/>
        <v>0</v>
      </c>
      <c r="P49" s="60">
        <f t="shared" si="63"/>
        <v>0</v>
      </c>
      <c r="Q49" s="382"/>
      <c r="R49" s="285"/>
      <c r="S49" s="264"/>
      <c r="T49" s="195">
        <f t="shared" si="64"/>
        <v>0</v>
      </c>
      <c r="U49" s="60">
        <f t="shared" si="65"/>
        <v>0</v>
      </c>
      <c r="V49" s="382"/>
      <c r="W49" s="285"/>
      <c r="X49" s="354"/>
      <c r="Y49" s="195">
        <f t="shared" si="66"/>
        <v>0</v>
      </c>
      <c r="Z49" s="60">
        <f t="shared" si="67"/>
        <v>0</v>
      </c>
      <c r="AA49" s="382"/>
      <c r="AB49" s="285"/>
      <c r="AC49" s="354"/>
      <c r="AD49" s="195">
        <f t="shared" si="68"/>
        <v>0</v>
      </c>
      <c r="AE49" s="60">
        <f t="shared" si="69"/>
        <v>0</v>
      </c>
    </row>
    <row r="50" spans="1:31" ht="15.5" customHeight="1">
      <c r="A50" s="59">
        <f t="shared" si="58"/>
        <v>0</v>
      </c>
      <c r="B50" s="60">
        <f t="shared" si="59"/>
        <v>0</v>
      </c>
      <c r="C50" s="61"/>
      <c r="D50" s="62" t="s">
        <v>190</v>
      </c>
      <c r="E50" s="147"/>
      <c r="F50" s="239"/>
      <c r="G50" s="382"/>
      <c r="H50" s="285"/>
      <c r="I50" s="126"/>
      <c r="J50" s="195">
        <f t="shared" si="60"/>
        <v>0</v>
      </c>
      <c r="K50" s="60">
        <f t="shared" si="61"/>
        <v>0</v>
      </c>
      <c r="L50" s="382"/>
      <c r="M50" s="285"/>
      <c r="N50" s="126"/>
      <c r="O50" s="195">
        <f t="shared" si="62"/>
        <v>0</v>
      </c>
      <c r="P50" s="60">
        <f t="shared" si="63"/>
        <v>0</v>
      </c>
      <c r="Q50" s="382"/>
      <c r="R50" s="285"/>
      <c r="S50" s="65"/>
      <c r="T50" s="195">
        <f t="shared" si="64"/>
        <v>0</v>
      </c>
      <c r="U50" s="60">
        <f t="shared" si="65"/>
        <v>0</v>
      </c>
      <c r="V50" s="382"/>
      <c r="W50" s="285"/>
      <c r="X50" s="65"/>
      <c r="Y50" s="195">
        <f t="shared" si="66"/>
        <v>0</v>
      </c>
      <c r="Z50" s="60">
        <f t="shared" si="67"/>
        <v>0</v>
      </c>
      <c r="AA50" s="382"/>
      <c r="AB50" s="285"/>
      <c r="AC50" s="65"/>
      <c r="AD50" s="195">
        <f t="shared" si="68"/>
        <v>0</v>
      </c>
      <c r="AE50" s="60">
        <f t="shared" si="69"/>
        <v>0</v>
      </c>
    </row>
    <row r="51" spans="1:31" ht="15.5" customHeight="1">
      <c r="A51" s="59">
        <f t="shared" si="58"/>
        <v>0</v>
      </c>
      <c r="B51" s="60">
        <f t="shared" si="59"/>
        <v>0</v>
      </c>
      <c r="C51" s="61"/>
      <c r="D51" s="62" t="s">
        <v>191</v>
      </c>
      <c r="E51" s="147"/>
      <c r="F51" s="239"/>
      <c r="G51" s="382"/>
      <c r="H51" s="285"/>
      <c r="I51" s="126"/>
      <c r="J51" s="195">
        <f t="shared" si="60"/>
        <v>0</v>
      </c>
      <c r="K51" s="60">
        <f t="shared" si="61"/>
        <v>0</v>
      </c>
      <c r="L51" s="382"/>
      <c r="M51" s="285"/>
      <c r="N51" s="126"/>
      <c r="O51" s="195">
        <f t="shared" si="62"/>
        <v>0</v>
      </c>
      <c r="P51" s="60">
        <f t="shared" si="63"/>
        <v>0</v>
      </c>
      <c r="Q51" s="382"/>
      <c r="R51" s="285"/>
      <c r="S51" s="65"/>
      <c r="T51" s="195">
        <f t="shared" si="64"/>
        <v>0</v>
      </c>
      <c r="U51" s="60">
        <f t="shared" si="65"/>
        <v>0</v>
      </c>
      <c r="V51" s="382"/>
      <c r="W51" s="285"/>
      <c r="X51" s="65"/>
      <c r="Y51" s="195">
        <f t="shared" si="66"/>
        <v>0</v>
      </c>
      <c r="Z51" s="60">
        <f t="shared" si="67"/>
        <v>0</v>
      </c>
      <c r="AA51" s="382"/>
      <c r="AB51" s="285"/>
      <c r="AC51" s="65"/>
      <c r="AD51" s="195">
        <f t="shared" si="68"/>
        <v>0</v>
      </c>
      <c r="AE51" s="60">
        <f t="shared" si="69"/>
        <v>0</v>
      </c>
    </row>
    <row r="52" spans="1:31" ht="15.5" customHeight="1">
      <c r="A52" s="59">
        <f t="shared" si="58"/>
        <v>0</v>
      </c>
      <c r="B52" s="60">
        <f t="shared" si="59"/>
        <v>0</v>
      </c>
      <c r="C52" s="61"/>
      <c r="D52" s="62" t="s">
        <v>1135</v>
      </c>
      <c r="E52" s="147"/>
      <c r="F52" s="239"/>
      <c r="G52" s="382"/>
      <c r="H52" s="285"/>
      <c r="I52" s="126"/>
      <c r="J52" s="195">
        <f t="shared" si="60"/>
        <v>0</v>
      </c>
      <c r="K52" s="60">
        <f t="shared" si="61"/>
        <v>0</v>
      </c>
      <c r="L52" s="382"/>
      <c r="M52" s="285"/>
      <c r="N52" s="126"/>
      <c r="O52" s="195">
        <f t="shared" si="62"/>
        <v>0</v>
      </c>
      <c r="P52" s="60">
        <f t="shared" si="63"/>
        <v>0</v>
      </c>
      <c r="Q52" s="382"/>
      <c r="R52" s="285"/>
      <c r="S52" s="65"/>
      <c r="T52" s="195">
        <f t="shared" si="64"/>
        <v>0</v>
      </c>
      <c r="U52" s="60">
        <f t="shared" si="65"/>
        <v>0</v>
      </c>
      <c r="V52" s="382"/>
      <c r="W52" s="285"/>
      <c r="X52" s="65"/>
      <c r="Y52" s="195">
        <f t="shared" si="66"/>
        <v>0</v>
      </c>
      <c r="Z52" s="60">
        <f t="shared" si="67"/>
        <v>0</v>
      </c>
      <c r="AA52" s="382"/>
      <c r="AB52" s="285"/>
      <c r="AC52" s="65"/>
      <c r="AD52" s="195">
        <f t="shared" si="68"/>
        <v>0</v>
      </c>
      <c r="AE52" s="60">
        <f t="shared" si="69"/>
        <v>0</v>
      </c>
    </row>
    <row r="53" spans="1:31" ht="15.5" customHeight="1">
      <c r="A53" s="87"/>
      <c r="B53" s="69"/>
      <c r="C53" s="58"/>
      <c r="D53" s="50" t="s">
        <v>192</v>
      </c>
      <c r="E53" s="125" t="s">
        <v>182</v>
      </c>
      <c r="F53" s="240"/>
      <c r="G53" s="262"/>
      <c r="H53" s="384"/>
      <c r="I53" s="128"/>
      <c r="J53" s="70"/>
      <c r="K53" s="71"/>
      <c r="L53" s="262"/>
      <c r="M53" s="384"/>
      <c r="N53" s="128"/>
      <c r="O53" s="70"/>
      <c r="P53" s="71"/>
      <c r="Q53" s="262"/>
      <c r="R53" s="384"/>
      <c r="S53" s="53"/>
      <c r="T53" s="70"/>
      <c r="U53" s="71"/>
      <c r="V53" s="262"/>
      <c r="W53" s="384"/>
      <c r="X53" s="53"/>
      <c r="Y53" s="70"/>
      <c r="Z53" s="71"/>
      <c r="AA53" s="262"/>
      <c r="AB53" s="384"/>
      <c r="AC53" s="53"/>
      <c r="AD53" s="70"/>
      <c r="AE53" s="71"/>
    </row>
    <row r="54" spans="1:31" ht="15.5" customHeight="1">
      <c r="A54" s="59">
        <f t="shared" ref="A54:A59" si="70">SUMIF($I$5:$IW$5,"QTY*Equipment",$I54:$IW54)</f>
        <v>0</v>
      </c>
      <c r="B54" s="60">
        <f t="shared" ref="B54:B59" si="71">SUMIF($I$5:$IW$5,"QTY*Install",$I54:$IW54)</f>
        <v>0</v>
      </c>
      <c r="C54" s="61"/>
      <c r="D54" s="62" t="s">
        <v>194</v>
      </c>
      <c r="E54" s="206" t="s">
        <v>184</v>
      </c>
      <c r="F54" s="239"/>
      <c r="G54" s="382"/>
      <c r="H54" s="285"/>
      <c r="I54" s="411">
        <v>1</v>
      </c>
      <c r="J54" s="195">
        <f t="shared" ref="J54:J59" si="72">G54*I54</f>
        <v>0</v>
      </c>
      <c r="K54" s="60">
        <f t="shared" ref="K54:K59" si="73">H54*I54</f>
        <v>0</v>
      </c>
      <c r="L54" s="382"/>
      <c r="M54" s="285"/>
      <c r="N54" s="354">
        <v>1</v>
      </c>
      <c r="O54" s="195">
        <f t="shared" ref="O54:O59" si="74">L54*N54</f>
        <v>0</v>
      </c>
      <c r="P54" s="60">
        <f t="shared" ref="P54:P59" si="75">M54*N54</f>
        <v>0</v>
      </c>
      <c r="Q54" s="382"/>
      <c r="R54" s="285"/>
      <c r="S54" s="65"/>
      <c r="T54" s="195">
        <f t="shared" ref="T54:T59" si="76">Q54*S54</f>
        <v>0</v>
      </c>
      <c r="U54" s="60">
        <f t="shared" ref="U54:U59" si="77">R54*S54</f>
        <v>0</v>
      </c>
      <c r="V54" s="382"/>
      <c r="W54" s="285"/>
      <c r="X54" s="65"/>
      <c r="Y54" s="195">
        <f t="shared" ref="Y54:Y59" si="78">V54*X54</f>
        <v>0</v>
      </c>
      <c r="Z54" s="60">
        <f t="shared" ref="Z54:Z59" si="79">W54*X54</f>
        <v>0</v>
      </c>
      <c r="AA54" s="382"/>
      <c r="AB54" s="285"/>
      <c r="AC54" s="65"/>
      <c r="AD54" s="195">
        <f t="shared" ref="AD54:AD59" si="80">AA54*AC54</f>
        <v>0</v>
      </c>
      <c r="AE54" s="60">
        <f t="shared" ref="AE54:AE59" si="81">AB54*AC54</f>
        <v>0</v>
      </c>
    </row>
    <row r="55" spans="1:31" ht="15.5" customHeight="1">
      <c r="A55" s="59">
        <f t="shared" si="70"/>
        <v>0</v>
      </c>
      <c r="B55" s="60">
        <f t="shared" si="71"/>
        <v>0</v>
      </c>
      <c r="C55" s="61"/>
      <c r="D55" s="62" t="s">
        <v>196</v>
      </c>
      <c r="E55" s="206" t="s">
        <v>186</v>
      </c>
      <c r="F55" s="239"/>
      <c r="G55" s="382"/>
      <c r="H55" s="285"/>
      <c r="I55" s="411">
        <v>1</v>
      </c>
      <c r="J55" s="195">
        <f t="shared" si="72"/>
        <v>0</v>
      </c>
      <c r="K55" s="60">
        <f t="shared" si="73"/>
        <v>0</v>
      </c>
      <c r="L55" s="382"/>
      <c r="M55" s="285"/>
      <c r="N55" s="354">
        <v>1</v>
      </c>
      <c r="O55" s="195">
        <f t="shared" si="74"/>
        <v>0</v>
      </c>
      <c r="P55" s="60">
        <f t="shared" si="75"/>
        <v>0</v>
      </c>
      <c r="Q55" s="382"/>
      <c r="R55" s="285"/>
      <c r="S55" s="126"/>
      <c r="T55" s="195">
        <f t="shared" si="76"/>
        <v>0</v>
      </c>
      <c r="U55" s="60">
        <f t="shared" si="77"/>
        <v>0</v>
      </c>
      <c r="V55" s="382"/>
      <c r="W55" s="285"/>
      <c r="X55" s="65"/>
      <c r="Y55" s="195">
        <f t="shared" si="78"/>
        <v>0</v>
      </c>
      <c r="Z55" s="60">
        <f t="shared" si="79"/>
        <v>0</v>
      </c>
      <c r="AA55" s="382"/>
      <c r="AB55" s="285"/>
      <c r="AC55" s="65"/>
      <c r="AD55" s="195">
        <f t="shared" si="80"/>
        <v>0</v>
      </c>
      <c r="AE55" s="60">
        <f t="shared" si="81"/>
        <v>0</v>
      </c>
    </row>
    <row r="56" spans="1:31" ht="15.5" customHeight="1">
      <c r="A56" s="59">
        <f t="shared" si="70"/>
        <v>0</v>
      </c>
      <c r="B56" s="60">
        <f t="shared" si="71"/>
        <v>0</v>
      </c>
      <c r="C56" s="61"/>
      <c r="D56" s="62" t="s">
        <v>197</v>
      </c>
      <c r="E56" s="206" t="s">
        <v>188</v>
      </c>
      <c r="F56" s="239"/>
      <c r="G56" s="382"/>
      <c r="H56" s="285"/>
      <c r="I56" s="411">
        <v>1</v>
      </c>
      <c r="J56" s="195">
        <f t="shared" si="72"/>
        <v>0</v>
      </c>
      <c r="K56" s="60">
        <f t="shared" si="73"/>
        <v>0</v>
      </c>
      <c r="L56" s="382"/>
      <c r="M56" s="285"/>
      <c r="N56" s="354">
        <v>1</v>
      </c>
      <c r="O56" s="195">
        <f t="shared" si="74"/>
        <v>0</v>
      </c>
      <c r="P56" s="60">
        <f t="shared" si="75"/>
        <v>0</v>
      </c>
      <c r="Q56" s="382"/>
      <c r="R56" s="285"/>
      <c r="S56" s="65"/>
      <c r="T56" s="195">
        <f t="shared" si="76"/>
        <v>0</v>
      </c>
      <c r="U56" s="60">
        <f t="shared" si="77"/>
        <v>0</v>
      </c>
      <c r="V56" s="382"/>
      <c r="W56" s="285"/>
      <c r="X56" s="65"/>
      <c r="Y56" s="195">
        <f t="shared" si="78"/>
        <v>0</v>
      </c>
      <c r="Z56" s="60">
        <f t="shared" si="79"/>
        <v>0</v>
      </c>
      <c r="AA56" s="382"/>
      <c r="AB56" s="285"/>
      <c r="AC56" s="65"/>
      <c r="AD56" s="195">
        <f t="shared" si="80"/>
        <v>0</v>
      </c>
      <c r="AE56" s="60">
        <f t="shared" si="81"/>
        <v>0</v>
      </c>
    </row>
    <row r="57" spans="1:31" ht="15.5" hidden="1" customHeight="1">
      <c r="A57" s="59">
        <f t="shared" si="70"/>
        <v>0</v>
      </c>
      <c r="B57" s="60">
        <f t="shared" si="71"/>
        <v>0</v>
      </c>
      <c r="C57" s="61"/>
      <c r="D57" s="62" t="s">
        <v>198</v>
      </c>
      <c r="E57" s="426" t="s">
        <v>1205</v>
      </c>
      <c r="F57" s="239"/>
      <c r="G57" s="382"/>
      <c r="H57" s="285"/>
      <c r="I57" s="264"/>
      <c r="J57" s="195">
        <f t="shared" si="72"/>
        <v>0</v>
      </c>
      <c r="K57" s="60">
        <f t="shared" si="73"/>
        <v>0</v>
      </c>
      <c r="L57" s="382"/>
      <c r="M57" s="285"/>
      <c r="N57" s="126"/>
      <c r="O57" s="195">
        <f t="shared" si="74"/>
        <v>0</v>
      </c>
      <c r="P57" s="60">
        <f t="shared" si="75"/>
        <v>0</v>
      </c>
      <c r="Q57" s="382"/>
      <c r="R57" s="285"/>
      <c r="S57" s="65"/>
      <c r="T57" s="195">
        <f t="shared" si="76"/>
        <v>0</v>
      </c>
      <c r="U57" s="60">
        <f t="shared" si="77"/>
        <v>0</v>
      </c>
      <c r="V57" s="382"/>
      <c r="W57" s="285"/>
      <c r="X57" s="65"/>
      <c r="Y57" s="195">
        <f t="shared" si="78"/>
        <v>0</v>
      </c>
      <c r="Z57" s="60">
        <f t="shared" si="79"/>
        <v>0</v>
      </c>
      <c r="AA57" s="382"/>
      <c r="AB57" s="285"/>
      <c r="AC57" s="65"/>
      <c r="AD57" s="195">
        <f t="shared" si="80"/>
        <v>0</v>
      </c>
      <c r="AE57" s="60">
        <f t="shared" si="81"/>
        <v>0</v>
      </c>
    </row>
    <row r="58" spans="1:31" ht="15.5" customHeight="1">
      <c r="A58" s="59">
        <f t="shared" si="70"/>
        <v>0</v>
      </c>
      <c r="B58" s="60">
        <f t="shared" si="71"/>
        <v>0</v>
      </c>
      <c r="C58" s="61"/>
      <c r="D58" s="62" t="s">
        <v>199</v>
      </c>
      <c r="E58" s="207"/>
      <c r="F58" s="239"/>
      <c r="G58" s="382"/>
      <c r="H58" s="285"/>
      <c r="I58" s="126"/>
      <c r="J58" s="195">
        <f t="shared" si="72"/>
        <v>0</v>
      </c>
      <c r="K58" s="60">
        <f t="shared" si="73"/>
        <v>0</v>
      </c>
      <c r="L58" s="382"/>
      <c r="M58" s="285"/>
      <c r="N58" s="126"/>
      <c r="O58" s="195">
        <f t="shared" si="74"/>
        <v>0</v>
      </c>
      <c r="P58" s="60">
        <f t="shared" si="75"/>
        <v>0</v>
      </c>
      <c r="Q58" s="382"/>
      <c r="R58" s="285"/>
      <c r="S58" s="65"/>
      <c r="T58" s="195">
        <f t="shared" si="76"/>
        <v>0</v>
      </c>
      <c r="U58" s="60">
        <f t="shared" si="77"/>
        <v>0</v>
      </c>
      <c r="V58" s="382"/>
      <c r="W58" s="285"/>
      <c r="X58" s="65"/>
      <c r="Y58" s="195">
        <f t="shared" si="78"/>
        <v>0</v>
      </c>
      <c r="Z58" s="60">
        <f t="shared" si="79"/>
        <v>0</v>
      </c>
      <c r="AA58" s="382"/>
      <c r="AB58" s="285"/>
      <c r="AC58" s="65"/>
      <c r="AD58" s="195">
        <f t="shared" si="80"/>
        <v>0</v>
      </c>
      <c r="AE58" s="60">
        <f t="shared" si="81"/>
        <v>0</v>
      </c>
    </row>
    <row r="59" spans="1:31" ht="15.5" customHeight="1">
      <c r="A59" s="59">
        <f t="shared" si="70"/>
        <v>0</v>
      </c>
      <c r="B59" s="60">
        <f t="shared" si="71"/>
        <v>0</v>
      </c>
      <c r="C59" s="61"/>
      <c r="D59" s="62" t="s">
        <v>1136</v>
      </c>
      <c r="E59" s="207"/>
      <c r="F59" s="239"/>
      <c r="G59" s="382"/>
      <c r="H59" s="285"/>
      <c r="I59" s="126"/>
      <c r="J59" s="195">
        <f t="shared" si="72"/>
        <v>0</v>
      </c>
      <c r="K59" s="60">
        <f t="shared" si="73"/>
        <v>0</v>
      </c>
      <c r="L59" s="382"/>
      <c r="M59" s="285"/>
      <c r="N59" s="126"/>
      <c r="O59" s="195">
        <f t="shared" si="74"/>
        <v>0</v>
      </c>
      <c r="P59" s="60">
        <f t="shared" si="75"/>
        <v>0</v>
      </c>
      <c r="Q59" s="382"/>
      <c r="R59" s="285"/>
      <c r="S59" s="65"/>
      <c r="T59" s="195">
        <f t="shared" si="76"/>
        <v>0</v>
      </c>
      <c r="U59" s="60">
        <f t="shared" si="77"/>
        <v>0</v>
      </c>
      <c r="V59" s="382"/>
      <c r="W59" s="285"/>
      <c r="X59" s="65"/>
      <c r="Y59" s="195">
        <f t="shared" si="78"/>
        <v>0</v>
      </c>
      <c r="Z59" s="60">
        <f t="shared" si="79"/>
        <v>0</v>
      </c>
      <c r="AA59" s="382"/>
      <c r="AB59" s="285"/>
      <c r="AC59" s="65"/>
      <c r="AD59" s="195">
        <f t="shared" si="80"/>
        <v>0</v>
      </c>
      <c r="AE59" s="60">
        <f t="shared" si="81"/>
        <v>0</v>
      </c>
    </row>
    <row r="60" spans="1:31" ht="15.5" customHeight="1">
      <c r="A60" s="87"/>
      <c r="B60" s="69"/>
      <c r="C60" s="58"/>
      <c r="D60" s="50" t="s">
        <v>1137</v>
      </c>
      <c r="E60" s="125" t="s">
        <v>193</v>
      </c>
      <c r="F60" s="240"/>
      <c r="G60" s="262"/>
      <c r="H60" s="384"/>
      <c r="I60" s="128"/>
      <c r="J60" s="70"/>
      <c r="K60" s="71"/>
      <c r="L60" s="262"/>
      <c r="M60" s="384"/>
      <c r="N60" s="128"/>
      <c r="O60" s="70"/>
      <c r="P60" s="71"/>
      <c r="Q60" s="262"/>
      <c r="R60" s="384"/>
      <c r="S60" s="53"/>
      <c r="T60" s="70"/>
      <c r="U60" s="71"/>
      <c r="V60" s="262"/>
      <c r="W60" s="384"/>
      <c r="X60" s="53"/>
      <c r="Y60" s="70"/>
      <c r="Z60" s="71"/>
      <c r="AA60" s="262"/>
      <c r="AB60" s="384"/>
      <c r="AC60" s="53"/>
      <c r="AD60" s="70"/>
      <c r="AE60" s="71"/>
    </row>
    <row r="61" spans="1:31" ht="15.5" customHeight="1">
      <c r="A61" s="59">
        <f t="shared" ref="A61:A65" si="82">SUMIF($I$5:$IW$5,"QTY*Equipment",$I61:$IW61)</f>
        <v>0</v>
      </c>
      <c r="B61" s="60">
        <f t="shared" ref="B61:B65" si="83">SUMIF($I$5:$IW$5,"QTY*Install",$I61:$IW61)</f>
        <v>0</v>
      </c>
      <c r="C61" s="61"/>
      <c r="D61" s="62" t="s">
        <v>1138</v>
      </c>
      <c r="E61" s="162" t="s">
        <v>195</v>
      </c>
      <c r="F61" s="239"/>
      <c r="G61" s="382"/>
      <c r="H61" s="285"/>
      <c r="I61" s="264"/>
      <c r="J61" s="195">
        <f t="shared" ref="J61:J65" si="84">G61*I61</f>
        <v>0</v>
      </c>
      <c r="K61" s="60">
        <f t="shared" ref="K61:K65" si="85">H61*I61</f>
        <v>0</v>
      </c>
      <c r="L61" s="382"/>
      <c r="M61" s="285"/>
      <c r="N61" s="126"/>
      <c r="O61" s="195">
        <f t="shared" ref="O61:O65" si="86">L61*N61</f>
        <v>0</v>
      </c>
      <c r="P61" s="60">
        <f t="shared" ref="P61:P65" si="87">M61*N61</f>
        <v>0</v>
      </c>
      <c r="Q61" s="382"/>
      <c r="R61" s="285"/>
      <c r="S61" s="65"/>
      <c r="T61" s="195">
        <f t="shared" ref="T61:T65" si="88">Q61*S61</f>
        <v>0</v>
      </c>
      <c r="U61" s="60">
        <f t="shared" ref="U61:U65" si="89">R61*S61</f>
        <v>0</v>
      </c>
      <c r="V61" s="382"/>
      <c r="W61" s="285"/>
      <c r="X61" s="65"/>
      <c r="Y61" s="195">
        <f t="shared" ref="Y61:Y65" si="90">V61*X61</f>
        <v>0</v>
      </c>
      <c r="Z61" s="60">
        <f t="shared" ref="Z61:Z65" si="91">W61*X61</f>
        <v>0</v>
      </c>
      <c r="AA61" s="382"/>
      <c r="AB61" s="285"/>
      <c r="AC61" s="65"/>
      <c r="AD61" s="195">
        <f t="shared" ref="AD61:AD65" si="92">AA61*AC61</f>
        <v>0</v>
      </c>
      <c r="AE61" s="60">
        <f t="shared" ref="AE61:AE65" si="93">AB61*AC61</f>
        <v>0</v>
      </c>
    </row>
    <row r="62" spans="1:31" ht="15.5" customHeight="1">
      <c r="A62" s="59">
        <f t="shared" si="82"/>
        <v>0</v>
      </c>
      <c r="B62" s="60">
        <f t="shared" si="83"/>
        <v>0</v>
      </c>
      <c r="C62" s="61"/>
      <c r="D62" s="62" t="s">
        <v>1139</v>
      </c>
      <c r="E62" s="162" t="s">
        <v>134</v>
      </c>
      <c r="F62" s="239"/>
      <c r="G62" s="382"/>
      <c r="H62" s="285"/>
      <c r="I62" s="264"/>
      <c r="J62" s="195">
        <f t="shared" si="84"/>
        <v>0</v>
      </c>
      <c r="K62" s="60">
        <f t="shared" si="85"/>
        <v>0</v>
      </c>
      <c r="L62" s="382"/>
      <c r="M62" s="285"/>
      <c r="N62" s="264"/>
      <c r="O62" s="195">
        <f t="shared" si="86"/>
        <v>0</v>
      </c>
      <c r="P62" s="60">
        <f t="shared" si="87"/>
        <v>0</v>
      </c>
      <c r="Q62" s="382"/>
      <c r="R62" s="285"/>
      <c r="S62" s="264"/>
      <c r="T62" s="195">
        <f t="shared" si="88"/>
        <v>0</v>
      </c>
      <c r="U62" s="60">
        <f t="shared" si="89"/>
        <v>0</v>
      </c>
      <c r="V62" s="382"/>
      <c r="W62" s="285"/>
      <c r="X62" s="65"/>
      <c r="Y62" s="195">
        <f t="shared" si="90"/>
        <v>0</v>
      </c>
      <c r="Z62" s="60">
        <f t="shared" si="91"/>
        <v>0</v>
      </c>
      <c r="AA62" s="382"/>
      <c r="AB62" s="285"/>
      <c r="AC62" s="65"/>
      <c r="AD62" s="195">
        <f t="shared" si="92"/>
        <v>0</v>
      </c>
      <c r="AE62" s="60">
        <f t="shared" si="93"/>
        <v>0</v>
      </c>
    </row>
    <row r="63" spans="1:31" ht="15.5" customHeight="1">
      <c r="A63" s="59">
        <f t="shared" si="82"/>
        <v>0</v>
      </c>
      <c r="B63" s="60">
        <f t="shared" si="83"/>
        <v>0</v>
      </c>
      <c r="C63" s="61"/>
      <c r="D63" s="62" t="s">
        <v>1140</v>
      </c>
      <c r="E63" s="207"/>
      <c r="F63" s="239"/>
      <c r="G63" s="382"/>
      <c r="H63" s="285"/>
      <c r="I63" s="126"/>
      <c r="J63" s="195">
        <f t="shared" si="84"/>
        <v>0</v>
      </c>
      <c r="K63" s="60">
        <f t="shared" si="85"/>
        <v>0</v>
      </c>
      <c r="L63" s="382"/>
      <c r="M63" s="285"/>
      <c r="N63" s="126"/>
      <c r="O63" s="195">
        <f t="shared" si="86"/>
        <v>0</v>
      </c>
      <c r="P63" s="60">
        <f t="shared" si="87"/>
        <v>0</v>
      </c>
      <c r="Q63" s="382"/>
      <c r="R63" s="285"/>
      <c r="S63" s="65"/>
      <c r="T63" s="195">
        <f t="shared" si="88"/>
        <v>0</v>
      </c>
      <c r="U63" s="60">
        <f t="shared" si="89"/>
        <v>0</v>
      </c>
      <c r="V63" s="382"/>
      <c r="W63" s="285"/>
      <c r="X63" s="65"/>
      <c r="Y63" s="195">
        <f t="shared" si="90"/>
        <v>0</v>
      </c>
      <c r="Z63" s="60">
        <f t="shared" si="91"/>
        <v>0</v>
      </c>
      <c r="AA63" s="382"/>
      <c r="AB63" s="285"/>
      <c r="AC63" s="65"/>
      <c r="AD63" s="195">
        <f t="shared" si="92"/>
        <v>0</v>
      </c>
      <c r="AE63" s="60">
        <f t="shared" si="93"/>
        <v>0</v>
      </c>
    </row>
    <row r="64" spans="1:31" ht="15.5" customHeight="1">
      <c r="A64" s="59">
        <f t="shared" si="82"/>
        <v>0</v>
      </c>
      <c r="B64" s="60">
        <f t="shared" si="83"/>
        <v>0</v>
      </c>
      <c r="C64" s="61"/>
      <c r="D64" s="62" t="s">
        <v>1141</v>
      </c>
      <c r="E64" s="207"/>
      <c r="F64" s="239"/>
      <c r="G64" s="382"/>
      <c r="H64" s="285"/>
      <c r="I64" s="126"/>
      <c r="J64" s="195">
        <f t="shared" si="84"/>
        <v>0</v>
      </c>
      <c r="K64" s="60">
        <f t="shared" si="85"/>
        <v>0</v>
      </c>
      <c r="L64" s="382"/>
      <c r="M64" s="285"/>
      <c r="N64" s="126"/>
      <c r="O64" s="195">
        <f t="shared" si="86"/>
        <v>0</v>
      </c>
      <c r="P64" s="60">
        <f t="shared" si="87"/>
        <v>0</v>
      </c>
      <c r="Q64" s="382"/>
      <c r="R64" s="285"/>
      <c r="S64" s="65"/>
      <c r="T64" s="195">
        <f t="shared" si="88"/>
        <v>0</v>
      </c>
      <c r="U64" s="60">
        <f t="shared" si="89"/>
        <v>0</v>
      </c>
      <c r="V64" s="382"/>
      <c r="W64" s="285"/>
      <c r="X64" s="65"/>
      <c r="Y64" s="195">
        <f t="shared" si="90"/>
        <v>0</v>
      </c>
      <c r="Z64" s="60">
        <f t="shared" si="91"/>
        <v>0</v>
      </c>
      <c r="AA64" s="382"/>
      <c r="AB64" s="285"/>
      <c r="AC64" s="65"/>
      <c r="AD64" s="195">
        <f t="shared" si="92"/>
        <v>0</v>
      </c>
      <c r="AE64" s="60">
        <f t="shared" si="93"/>
        <v>0</v>
      </c>
    </row>
    <row r="65" spans="1:31" s="6" customFormat="1" ht="15.5" customHeight="1" thickBot="1">
      <c r="A65" s="76">
        <f t="shared" si="82"/>
        <v>0</v>
      </c>
      <c r="B65" s="77">
        <f t="shared" si="83"/>
        <v>0</v>
      </c>
      <c r="C65" s="78"/>
      <c r="D65" s="62" t="s">
        <v>1142</v>
      </c>
      <c r="E65" s="223"/>
      <c r="F65" s="241"/>
      <c r="G65" s="383"/>
      <c r="H65" s="367"/>
      <c r="I65" s="129"/>
      <c r="J65" s="403">
        <f t="shared" si="84"/>
        <v>0</v>
      </c>
      <c r="K65" s="77">
        <f t="shared" si="85"/>
        <v>0</v>
      </c>
      <c r="L65" s="383"/>
      <c r="M65" s="367"/>
      <c r="N65" s="129"/>
      <c r="O65" s="403">
        <f t="shared" si="86"/>
        <v>0</v>
      </c>
      <c r="P65" s="77">
        <f t="shared" si="87"/>
        <v>0</v>
      </c>
      <c r="Q65" s="383"/>
      <c r="R65" s="367"/>
      <c r="S65" s="404"/>
      <c r="T65" s="403">
        <f t="shared" si="88"/>
        <v>0</v>
      </c>
      <c r="U65" s="77">
        <f t="shared" si="89"/>
        <v>0</v>
      </c>
      <c r="V65" s="383"/>
      <c r="W65" s="367"/>
      <c r="X65" s="404"/>
      <c r="Y65" s="403">
        <f t="shared" si="90"/>
        <v>0</v>
      </c>
      <c r="Z65" s="77">
        <f t="shared" si="91"/>
        <v>0</v>
      </c>
      <c r="AA65" s="383"/>
      <c r="AB65" s="367"/>
      <c r="AC65" s="404"/>
      <c r="AD65" s="403">
        <f t="shared" si="92"/>
        <v>0</v>
      </c>
      <c r="AE65" s="77">
        <f t="shared" si="93"/>
        <v>0</v>
      </c>
    </row>
  </sheetData>
  <mergeCells count="10">
    <mergeCell ref="AA4:AE4"/>
    <mergeCell ref="A1:C1"/>
    <mergeCell ref="G4:K4"/>
    <mergeCell ref="L4:P4"/>
    <mergeCell ref="Q4:U4"/>
    <mergeCell ref="V4:Z4"/>
    <mergeCell ref="D1:E1"/>
    <mergeCell ref="D2:E2"/>
    <mergeCell ref="D3:E3"/>
    <mergeCell ref="F4:F5"/>
  </mergeCells>
  <phoneticPr fontId="2" type="noConversion"/>
  <hyperlinks>
    <hyperlink ref="A2" location="'Project Summation'!A1" display="'Project Summation'!A1" xr:uid="{200966B6-6BDA-A746-BF8D-971363DFB463}"/>
  </hyperlinks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51D3-C6EE-4AD8-AAA0-0371DBC185C0}">
  <dimension ref="A1:J45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E41" sqref="E41"/>
    </sheetView>
  </sheetViews>
  <sheetFormatPr baseColWidth="10" defaultColWidth="8.83203125" defaultRowHeight="14"/>
  <cols>
    <col min="1" max="2" width="15.6640625" style="1" customWidth="1"/>
    <col min="3" max="3" width="15.83203125" style="1" customWidth="1"/>
    <col min="4" max="4" width="10.33203125" style="1" customWidth="1"/>
    <col min="5" max="5" width="58.33203125" style="1" customWidth="1"/>
    <col min="6" max="6" width="36.1640625" style="1" customWidth="1"/>
    <col min="7" max="7" width="15.6640625" style="1" customWidth="1"/>
    <col min="8" max="8" width="10.6640625" style="1" customWidth="1"/>
    <col min="9" max="9" width="15.6640625" style="1" customWidth="1"/>
    <col min="10" max="10" width="10.6640625" style="1" customWidth="1"/>
    <col min="11" max="255" width="9.1640625" style="1"/>
    <col min="256" max="256" width="12.1640625" style="1" bestFit="1" customWidth="1"/>
    <col min="257" max="260" width="9.1640625" style="1"/>
    <col min="261" max="262" width="36.1640625" style="1" customWidth="1"/>
    <col min="263" max="511" width="9.1640625" style="1"/>
    <col min="512" max="512" width="12.1640625" style="1" bestFit="1" customWidth="1"/>
    <col min="513" max="516" width="9.1640625" style="1"/>
    <col min="517" max="518" width="36.1640625" style="1" customWidth="1"/>
    <col min="519" max="767" width="9.1640625" style="1"/>
    <col min="768" max="768" width="12.1640625" style="1" bestFit="1" customWidth="1"/>
    <col min="769" max="772" width="9.1640625" style="1"/>
    <col min="773" max="774" width="36.1640625" style="1" customWidth="1"/>
    <col min="775" max="1023" width="9.1640625" style="1"/>
    <col min="1024" max="1024" width="12.1640625" style="1" bestFit="1" customWidth="1"/>
    <col min="1025" max="1028" width="9.1640625" style="1"/>
    <col min="1029" max="1030" width="36.1640625" style="1" customWidth="1"/>
    <col min="1031" max="1279" width="9.1640625" style="1"/>
    <col min="1280" max="1280" width="12.1640625" style="1" bestFit="1" customWidth="1"/>
    <col min="1281" max="1284" width="9.1640625" style="1"/>
    <col min="1285" max="1286" width="36.1640625" style="1" customWidth="1"/>
    <col min="1287" max="1535" width="9.1640625" style="1"/>
    <col min="1536" max="1536" width="12.1640625" style="1" bestFit="1" customWidth="1"/>
    <col min="1537" max="1540" width="9.1640625" style="1"/>
    <col min="1541" max="1542" width="36.1640625" style="1" customWidth="1"/>
    <col min="1543" max="1791" width="9.1640625" style="1"/>
    <col min="1792" max="1792" width="12.1640625" style="1" bestFit="1" customWidth="1"/>
    <col min="1793" max="1796" width="9.1640625" style="1"/>
    <col min="1797" max="1798" width="36.1640625" style="1" customWidth="1"/>
    <col min="1799" max="2047" width="9.1640625" style="1"/>
    <col min="2048" max="2048" width="12.1640625" style="1" bestFit="1" customWidth="1"/>
    <col min="2049" max="2052" width="9.1640625" style="1"/>
    <col min="2053" max="2054" width="36.1640625" style="1" customWidth="1"/>
    <col min="2055" max="2303" width="9.1640625" style="1"/>
    <col min="2304" max="2304" width="12.1640625" style="1" bestFit="1" customWidth="1"/>
    <col min="2305" max="2308" width="9.1640625" style="1"/>
    <col min="2309" max="2310" width="36.1640625" style="1" customWidth="1"/>
    <col min="2311" max="2559" width="9.1640625" style="1"/>
    <col min="2560" max="2560" width="12.1640625" style="1" bestFit="1" customWidth="1"/>
    <col min="2561" max="2564" width="9.1640625" style="1"/>
    <col min="2565" max="2566" width="36.1640625" style="1" customWidth="1"/>
    <col min="2567" max="2815" width="9.1640625" style="1"/>
    <col min="2816" max="2816" width="12.1640625" style="1" bestFit="1" customWidth="1"/>
    <col min="2817" max="2820" width="9.1640625" style="1"/>
    <col min="2821" max="2822" width="36.1640625" style="1" customWidth="1"/>
    <col min="2823" max="3071" width="9.1640625" style="1"/>
    <col min="3072" max="3072" width="12.1640625" style="1" bestFit="1" customWidth="1"/>
    <col min="3073" max="3076" width="9.1640625" style="1"/>
    <col min="3077" max="3078" width="36.1640625" style="1" customWidth="1"/>
    <col min="3079" max="3327" width="9.1640625" style="1"/>
    <col min="3328" max="3328" width="12.1640625" style="1" bestFit="1" customWidth="1"/>
    <col min="3329" max="3332" width="9.1640625" style="1"/>
    <col min="3333" max="3334" width="36.1640625" style="1" customWidth="1"/>
    <col min="3335" max="3583" width="9.1640625" style="1"/>
    <col min="3584" max="3584" width="12.1640625" style="1" bestFit="1" customWidth="1"/>
    <col min="3585" max="3588" width="9.1640625" style="1"/>
    <col min="3589" max="3590" width="36.1640625" style="1" customWidth="1"/>
    <col min="3591" max="3839" width="9.1640625" style="1"/>
    <col min="3840" max="3840" width="12.1640625" style="1" bestFit="1" customWidth="1"/>
    <col min="3841" max="3844" width="9.1640625" style="1"/>
    <col min="3845" max="3846" width="36.1640625" style="1" customWidth="1"/>
    <col min="3847" max="4095" width="9.1640625" style="1"/>
    <col min="4096" max="4096" width="12.1640625" style="1" bestFit="1" customWidth="1"/>
    <col min="4097" max="4100" width="9.1640625" style="1"/>
    <col min="4101" max="4102" width="36.1640625" style="1" customWidth="1"/>
    <col min="4103" max="4351" width="9.1640625" style="1"/>
    <col min="4352" max="4352" width="12.1640625" style="1" bestFit="1" customWidth="1"/>
    <col min="4353" max="4356" width="9.1640625" style="1"/>
    <col min="4357" max="4358" width="36.1640625" style="1" customWidth="1"/>
    <col min="4359" max="4607" width="9.1640625" style="1"/>
    <col min="4608" max="4608" width="12.1640625" style="1" bestFit="1" customWidth="1"/>
    <col min="4609" max="4612" width="9.1640625" style="1"/>
    <col min="4613" max="4614" width="36.1640625" style="1" customWidth="1"/>
    <col min="4615" max="4863" width="9.1640625" style="1"/>
    <col min="4864" max="4864" width="12.1640625" style="1" bestFit="1" customWidth="1"/>
    <col min="4865" max="4868" width="9.1640625" style="1"/>
    <col min="4869" max="4870" width="36.1640625" style="1" customWidth="1"/>
    <col min="4871" max="5119" width="9.1640625" style="1"/>
    <col min="5120" max="5120" width="12.1640625" style="1" bestFit="1" customWidth="1"/>
    <col min="5121" max="5124" width="9.1640625" style="1"/>
    <col min="5125" max="5126" width="36.1640625" style="1" customWidth="1"/>
    <col min="5127" max="5375" width="9.1640625" style="1"/>
    <col min="5376" max="5376" width="12.1640625" style="1" bestFit="1" customWidth="1"/>
    <col min="5377" max="5380" width="9.1640625" style="1"/>
    <col min="5381" max="5382" width="36.1640625" style="1" customWidth="1"/>
    <col min="5383" max="5631" width="9.1640625" style="1"/>
    <col min="5632" max="5632" width="12.1640625" style="1" bestFit="1" customWidth="1"/>
    <col min="5633" max="5636" width="9.1640625" style="1"/>
    <col min="5637" max="5638" width="36.1640625" style="1" customWidth="1"/>
    <col min="5639" max="5887" width="9.1640625" style="1"/>
    <col min="5888" max="5888" width="12.1640625" style="1" bestFit="1" customWidth="1"/>
    <col min="5889" max="5892" width="9.1640625" style="1"/>
    <col min="5893" max="5894" width="36.1640625" style="1" customWidth="1"/>
    <col min="5895" max="6143" width="9.1640625" style="1"/>
    <col min="6144" max="6144" width="12.1640625" style="1" bestFit="1" customWidth="1"/>
    <col min="6145" max="6148" width="9.1640625" style="1"/>
    <col min="6149" max="6150" width="36.1640625" style="1" customWidth="1"/>
    <col min="6151" max="6399" width="9.1640625" style="1"/>
    <col min="6400" max="6400" width="12.1640625" style="1" bestFit="1" customWidth="1"/>
    <col min="6401" max="6404" width="9.1640625" style="1"/>
    <col min="6405" max="6406" width="36.1640625" style="1" customWidth="1"/>
    <col min="6407" max="6655" width="9.1640625" style="1"/>
    <col min="6656" max="6656" width="12.1640625" style="1" bestFit="1" customWidth="1"/>
    <col min="6657" max="6660" width="9.1640625" style="1"/>
    <col min="6661" max="6662" width="36.1640625" style="1" customWidth="1"/>
    <col min="6663" max="6911" width="9.1640625" style="1"/>
    <col min="6912" max="6912" width="12.1640625" style="1" bestFit="1" customWidth="1"/>
    <col min="6913" max="6916" width="9.1640625" style="1"/>
    <col min="6917" max="6918" width="36.1640625" style="1" customWidth="1"/>
    <col min="6919" max="7167" width="9.1640625" style="1"/>
    <col min="7168" max="7168" width="12.1640625" style="1" bestFit="1" customWidth="1"/>
    <col min="7169" max="7172" width="9.1640625" style="1"/>
    <col min="7173" max="7174" width="36.1640625" style="1" customWidth="1"/>
    <col min="7175" max="7423" width="9.1640625" style="1"/>
    <col min="7424" max="7424" width="12.1640625" style="1" bestFit="1" customWidth="1"/>
    <col min="7425" max="7428" width="9.1640625" style="1"/>
    <col min="7429" max="7430" width="36.1640625" style="1" customWidth="1"/>
    <col min="7431" max="7679" width="9.1640625" style="1"/>
    <col min="7680" max="7680" width="12.1640625" style="1" bestFit="1" customWidth="1"/>
    <col min="7681" max="7684" width="9.1640625" style="1"/>
    <col min="7685" max="7686" width="36.1640625" style="1" customWidth="1"/>
    <col min="7687" max="7935" width="9.1640625" style="1"/>
    <col min="7936" max="7936" width="12.1640625" style="1" bestFit="1" customWidth="1"/>
    <col min="7937" max="7940" width="9.1640625" style="1"/>
    <col min="7941" max="7942" width="36.1640625" style="1" customWidth="1"/>
    <col min="7943" max="8191" width="9.1640625" style="1"/>
    <col min="8192" max="8192" width="12.1640625" style="1" bestFit="1" customWidth="1"/>
    <col min="8193" max="8196" width="9.1640625" style="1"/>
    <col min="8197" max="8198" width="36.1640625" style="1" customWidth="1"/>
    <col min="8199" max="8447" width="9.1640625" style="1"/>
    <col min="8448" max="8448" width="12.1640625" style="1" bestFit="1" customWidth="1"/>
    <col min="8449" max="8452" width="9.1640625" style="1"/>
    <col min="8453" max="8454" width="36.1640625" style="1" customWidth="1"/>
    <col min="8455" max="8703" width="9.1640625" style="1"/>
    <col min="8704" max="8704" width="12.1640625" style="1" bestFit="1" customWidth="1"/>
    <col min="8705" max="8708" width="9.1640625" style="1"/>
    <col min="8709" max="8710" width="36.1640625" style="1" customWidth="1"/>
    <col min="8711" max="8959" width="9.1640625" style="1"/>
    <col min="8960" max="8960" width="12.1640625" style="1" bestFit="1" customWidth="1"/>
    <col min="8961" max="8964" width="9.1640625" style="1"/>
    <col min="8965" max="8966" width="36.1640625" style="1" customWidth="1"/>
    <col min="8967" max="9215" width="9.1640625" style="1"/>
    <col min="9216" max="9216" width="12.1640625" style="1" bestFit="1" customWidth="1"/>
    <col min="9217" max="9220" width="9.1640625" style="1"/>
    <col min="9221" max="9222" width="36.1640625" style="1" customWidth="1"/>
    <col min="9223" max="9471" width="9.1640625" style="1"/>
    <col min="9472" max="9472" width="12.1640625" style="1" bestFit="1" customWidth="1"/>
    <col min="9473" max="9476" width="9.1640625" style="1"/>
    <col min="9477" max="9478" width="36.1640625" style="1" customWidth="1"/>
    <col min="9479" max="9727" width="9.1640625" style="1"/>
    <col min="9728" max="9728" width="12.1640625" style="1" bestFit="1" customWidth="1"/>
    <col min="9729" max="9732" width="9.1640625" style="1"/>
    <col min="9733" max="9734" width="36.1640625" style="1" customWidth="1"/>
    <col min="9735" max="9983" width="9.1640625" style="1"/>
    <col min="9984" max="9984" width="12.1640625" style="1" bestFit="1" customWidth="1"/>
    <col min="9985" max="9988" width="9.1640625" style="1"/>
    <col min="9989" max="9990" width="36.1640625" style="1" customWidth="1"/>
    <col min="9991" max="10239" width="9.1640625" style="1"/>
    <col min="10240" max="10240" width="12.1640625" style="1" bestFit="1" customWidth="1"/>
    <col min="10241" max="10244" width="9.1640625" style="1"/>
    <col min="10245" max="10246" width="36.1640625" style="1" customWidth="1"/>
    <col min="10247" max="10495" width="9.1640625" style="1"/>
    <col min="10496" max="10496" width="12.1640625" style="1" bestFit="1" customWidth="1"/>
    <col min="10497" max="10500" width="9.1640625" style="1"/>
    <col min="10501" max="10502" width="36.1640625" style="1" customWidth="1"/>
    <col min="10503" max="10751" width="9.1640625" style="1"/>
    <col min="10752" max="10752" width="12.1640625" style="1" bestFit="1" customWidth="1"/>
    <col min="10753" max="10756" width="9.1640625" style="1"/>
    <col min="10757" max="10758" width="36.1640625" style="1" customWidth="1"/>
    <col min="10759" max="11007" width="9.1640625" style="1"/>
    <col min="11008" max="11008" width="12.1640625" style="1" bestFit="1" customWidth="1"/>
    <col min="11009" max="11012" width="9.1640625" style="1"/>
    <col min="11013" max="11014" width="36.1640625" style="1" customWidth="1"/>
    <col min="11015" max="11263" width="9.1640625" style="1"/>
    <col min="11264" max="11264" width="12.1640625" style="1" bestFit="1" customWidth="1"/>
    <col min="11265" max="11268" width="9.1640625" style="1"/>
    <col min="11269" max="11270" width="36.1640625" style="1" customWidth="1"/>
    <col min="11271" max="11519" width="9.1640625" style="1"/>
    <col min="11520" max="11520" width="12.1640625" style="1" bestFit="1" customWidth="1"/>
    <col min="11521" max="11524" width="9.1640625" style="1"/>
    <col min="11525" max="11526" width="36.1640625" style="1" customWidth="1"/>
    <col min="11527" max="11775" width="9.1640625" style="1"/>
    <col min="11776" max="11776" width="12.1640625" style="1" bestFit="1" customWidth="1"/>
    <col min="11777" max="11780" width="9.1640625" style="1"/>
    <col min="11781" max="11782" width="36.1640625" style="1" customWidth="1"/>
    <col min="11783" max="12031" width="9.1640625" style="1"/>
    <col min="12032" max="12032" width="12.1640625" style="1" bestFit="1" customWidth="1"/>
    <col min="12033" max="12036" width="9.1640625" style="1"/>
    <col min="12037" max="12038" width="36.1640625" style="1" customWidth="1"/>
    <col min="12039" max="12287" width="9.1640625" style="1"/>
    <col min="12288" max="12288" width="12.1640625" style="1" bestFit="1" customWidth="1"/>
    <col min="12289" max="12292" width="9.1640625" style="1"/>
    <col min="12293" max="12294" width="36.1640625" style="1" customWidth="1"/>
    <col min="12295" max="12543" width="9.1640625" style="1"/>
    <col min="12544" max="12544" width="12.1640625" style="1" bestFit="1" customWidth="1"/>
    <col min="12545" max="12548" width="9.1640625" style="1"/>
    <col min="12549" max="12550" width="36.1640625" style="1" customWidth="1"/>
    <col min="12551" max="12799" width="9.1640625" style="1"/>
    <col min="12800" max="12800" width="12.1640625" style="1" bestFit="1" customWidth="1"/>
    <col min="12801" max="12804" width="9.1640625" style="1"/>
    <col min="12805" max="12806" width="36.1640625" style="1" customWidth="1"/>
    <col min="12807" max="13055" width="9.1640625" style="1"/>
    <col min="13056" max="13056" width="12.1640625" style="1" bestFit="1" customWidth="1"/>
    <col min="13057" max="13060" width="9.1640625" style="1"/>
    <col min="13061" max="13062" width="36.1640625" style="1" customWidth="1"/>
    <col min="13063" max="13311" width="9.1640625" style="1"/>
    <col min="13312" max="13312" width="12.1640625" style="1" bestFit="1" customWidth="1"/>
    <col min="13313" max="13316" width="9.1640625" style="1"/>
    <col min="13317" max="13318" width="36.1640625" style="1" customWidth="1"/>
    <col min="13319" max="13567" width="9.1640625" style="1"/>
    <col min="13568" max="13568" width="12.1640625" style="1" bestFit="1" customWidth="1"/>
    <col min="13569" max="13572" width="9.1640625" style="1"/>
    <col min="13573" max="13574" width="36.1640625" style="1" customWidth="1"/>
    <col min="13575" max="13823" width="9.1640625" style="1"/>
    <col min="13824" max="13824" width="12.1640625" style="1" bestFit="1" customWidth="1"/>
    <col min="13825" max="13828" width="9.1640625" style="1"/>
    <col min="13829" max="13830" width="36.1640625" style="1" customWidth="1"/>
    <col min="13831" max="14079" width="9.1640625" style="1"/>
    <col min="14080" max="14080" width="12.1640625" style="1" bestFit="1" customWidth="1"/>
    <col min="14081" max="14084" width="9.1640625" style="1"/>
    <col min="14085" max="14086" width="36.1640625" style="1" customWidth="1"/>
    <col min="14087" max="14335" width="9.1640625" style="1"/>
    <col min="14336" max="14336" width="12.1640625" style="1" bestFit="1" customWidth="1"/>
    <col min="14337" max="14340" width="9.1640625" style="1"/>
    <col min="14341" max="14342" width="36.1640625" style="1" customWidth="1"/>
    <col min="14343" max="14591" width="9.1640625" style="1"/>
    <col min="14592" max="14592" width="12.1640625" style="1" bestFit="1" customWidth="1"/>
    <col min="14593" max="14596" width="9.1640625" style="1"/>
    <col min="14597" max="14598" width="36.1640625" style="1" customWidth="1"/>
    <col min="14599" max="14847" width="9.1640625" style="1"/>
    <col min="14848" max="14848" width="12.1640625" style="1" bestFit="1" customWidth="1"/>
    <col min="14849" max="14852" width="9.1640625" style="1"/>
    <col min="14853" max="14854" width="36.1640625" style="1" customWidth="1"/>
    <col min="14855" max="15103" width="9.1640625" style="1"/>
    <col min="15104" max="15104" width="12.1640625" style="1" bestFit="1" customWidth="1"/>
    <col min="15105" max="15108" width="9.1640625" style="1"/>
    <col min="15109" max="15110" width="36.1640625" style="1" customWidth="1"/>
    <col min="15111" max="15359" width="9.1640625" style="1"/>
    <col min="15360" max="15360" width="12.1640625" style="1" bestFit="1" customWidth="1"/>
    <col min="15361" max="15364" width="9.1640625" style="1"/>
    <col min="15365" max="15366" width="36.1640625" style="1" customWidth="1"/>
    <col min="15367" max="15615" width="9.1640625" style="1"/>
    <col min="15616" max="15616" width="12.1640625" style="1" bestFit="1" customWidth="1"/>
    <col min="15617" max="15620" width="9.1640625" style="1"/>
    <col min="15621" max="15622" width="36.1640625" style="1" customWidth="1"/>
    <col min="15623" max="15871" width="9.1640625" style="1"/>
    <col min="15872" max="15872" width="12.1640625" style="1" bestFit="1" customWidth="1"/>
    <col min="15873" max="15876" width="9.1640625" style="1"/>
    <col min="15877" max="15878" width="36.1640625" style="1" customWidth="1"/>
    <col min="15879" max="16127" width="9.1640625" style="1"/>
    <col min="16128" max="16128" width="12.1640625" style="1" bestFit="1" customWidth="1"/>
    <col min="16129" max="16132" width="9.1640625" style="1"/>
    <col min="16133" max="16134" width="36.1640625" style="1" customWidth="1"/>
    <col min="16135" max="16383" width="9.1640625" style="1"/>
    <col min="16384" max="16384" width="9.1640625" style="1" customWidth="1"/>
  </cols>
  <sheetData>
    <row r="1" spans="1:10" ht="15" thickBot="1">
      <c r="A1" s="466" t="str">
        <f>'Project Info'!B1</f>
        <v>City of Franklin and Southampton County, Virginia</v>
      </c>
      <c r="B1" s="466"/>
      <c r="C1" s="466"/>
      <c r="D1" s="479" t="str">
        <f>'Project Info'!B3</f>
        <v>Franklin Southampton Public Safety Radio System</v>
      </c>
      <c r="E1" s="480"/>
      <c r="H1" s="4"/>
      <c r="I1" s="4"/>
      <c r="J1" s="4"/>
    </row>
    <row r="2" spans="1:10" ht="21" customHeight="1" thickBot="1">
      <c r="A2" s="269">
        <f>A3+B3</f>
        <v>0</v>
      </c>
      <c r="B2" s="22"/>
      <c r="C2" s="24"/>
      <c r="D2" s="481" t="str">
        <f>'Project Info'!B6</f>
        <v>Date Entered on "Project Info" Sheet</v>
      </c>
      <c r="E2" s="482"/>
      <c r="F2" s="25"/>
      <c r="G2" s="21"/>
      <c r="H2" s="21"/>
      <c r="I2" s="21"/>
      <c r="J2" s="21"/>
    </row>
    <row r="3" spans="1:10" ht="21" customHeight="1" thickBot="1">
      <c r="A3" s="243">
        <f>SUM(A7:A45)</f>
        <v>0</v>
      </c>
      <c r="B3" s="244">
        <f>SUM(B7:B45)</f>
        <v>0</v>
      </c>
      <c r="C3" s="29"/>
      <c r="D3" s="483" t="str">
        <f>'Project Info'!B8</f>
        <v>PROPOSER's Name Entered on "Project Info" Sheet</v>
      </c>
      <c r="E3" s="484"/>
      <c r="F3" s="25"/>
      <c r="G3" s="21"/>
      <c r="H3" s="148"/>
      <c r="I3" s="21"/>
      <c r="J3" s="148"/>
    </row>
    <row r="4" spans="1:10" ht="15" thickBot="1">
      <c r="A4" s="33" t="s">
        <v>61</v>
      </c>
      <c r="B4" s="34" t="s">
        <v>61</v>
      </c>
      <c r="C4" s="35" t="s">
        <v>62</v>
      </c>
      <c r="D4" s="36"/>
      <c r="E4" s="124"/>
      <c r="F4" s="477" t="s">
        <v>34</v>
      </c>
      <c r="G4" s="485" t="s">
        <v>99</v>
      </c>
      <c r="H4" s="486"/>
      <c r="I4" s="459" t="s">
        <v>100</v>
      </c>
      <c r="J4" s="476"/>
    </row>
    <row r="5" spans="1:10" ht="15" thickBot="1">
      <c r="A5" s="38" t="s">
        <v>101</v>
      </c>
      <c r="B5" s="39" t="s">
        <v>102</v>
      </c>
      <c r="C5" s="40" t="s">
        <v>64</v>
      </c>
      <c r="D5" s="41"/>
      <c r="E5" s="41"/>
      <c r="F5" s="478"/>
      <c r="G5" s="43" t="s">
        <v>101</v>
      </c>
      <c r="H5" s="149" t="s">
        <v>103</v>
      </c>
      <c r="I5" s="150" t="s">
        <v>102</v>
      </c>
      <c r="J5" s="149" t="s">
        <v>103</v>
      </c>
    </row>
    <row r="6" spans="1:10">
      <c r="A6" s="47"/>
      <c r="B6" s="48"/>
      <c r="C6" s="49"/>
      <c r="D6" s="50" t="s">
        <v>20</v>
      </c>
      <c r="E6" s="203" t="s">
        <v>535</v>
      </c>
      <c r="F6" s="214"/>
      <c r="G6" s="51"/>
      <c r="H6" s="151"/>
      <c r="I6" s="152"/>
      <c r="J6" s="151"/>
    </row>
    <row r="7" spans="1:10">
      <c r="A7" s="59">
        <f t="shared" ref="A7" si="0">G7*H7</f>
        <v>0</v>
      </c>
      <c r="B7" s="60">
        <f t="shared" ref="B7" si="1">I7*J7</f>
        <v>0</v>
      </c>
      <c r="C7" s="61"/>
      <c r="D7" s="50" t="s">
        <v>118</v>
      </c>
      <c r="E7" s="203" t="s">
        <v>104</v>
      </c>
      <c r="F7" s="242"/>
      <c r="G7" s="63"/>
      <c r="H7" s="153"/>
      <c r="I7" s="63"/>
      <c r="J7" s="153"/>
    </row>
    <row r="8" spans="1:10">
      <c r="A8" s="51"/>
      <c r="B8" s="52"/>
      <c r="C8" s="58"/>
      <c r="D8" s="50" t="s">
        <v>119</v>
      </c>
      <c r="E8" s="203" t="s">
        <v>933</v>
      </c>
      <c r="F8" s="51"/>
      <c r="G8" s="52"/>
      <c r="H8" s="51"/>
      <c r="I8" s="52"/>
      <c r="J8" s="414"/>
    </row>
    <row r="9" spans="1:10">
      <c r="A9" s="59">
        <f>G9*H9</f>
        <v>0</v>
      </c>
      <c r="B9" s="60">
        <f>I9*J9</f>
        <v>0</v>
      </c>
      <c r="C9" s="61"/>
      <c r="D9" s="62" t="s">
        <v>934</v>
      </c>
      <c r="E9" s="206" t="s">
        <v>937</v>
      </c>
      <c r="F9" s="242"/>
      <c r="G9" s="63"/>
      <c r="H9" s="153"/>
      <c r="I9" s="63"/>
      <c r="J9" s="153"/>
    </row>
    <row r="10" spans="1:10">
      <c r="A10" s="59">
        <f>G10*H10</f>
        <v>0</v>
      </c>
      <c r="B10" s="60">
        <f>I10*J10</f>
        <v>0</v>
      </c>
      <c r="C10" s="61"/>
      <c r="D10" s="62" t="s">
        <v>936</v>
      </c>
      <c r="E10" s="206" t="s">
        <v>938</v>
      </c>
      <c r="F10" s="242"/>
      <c r="G10" s="63"/>
      <c r="H10" s="153"/>
      <c r="I10" s="63"/>
      <c r="J10" s="153"/>
    </row>
    <row r="11" spans="1:10">
      <c r="A11" s="59">
        <f>G11*H11</f>
        <v>0</v>
      </c>
      <c r="B11" s="60">
        <f>I11*J11</f>
        <v>0</v>
      </c>
      <c r="C11" s="61"/>
      <c r="D11" s="50" t="s">
        <v>122</v>
      </c>
      <c r="E11" s="203" t="s">
        <v>557</v>
      </c>
      <c r="F11" s="242"/>
      <c r="G11" s="63"/>
      <c r="H11" s="153"/>
      <c r="I11" s="63"/>
      <c r="J11" s="153"/>
    </row>
    <row r="12" spans="1:10">
      <c r="A12" s="59">
        <f t="shared" ref="A12" si="2">G12*H12</f>
        <v>0</v>
      </c>
      <c r="B12" s="60">
        <f t="shared" ref="B12" si="3">I12*J12</f>
        <v>0</v>
      </c>
      <c r="C12" s="61"/>
      <c r="D12" s="50" t="s">
        <v>123</v>
      </c>
      <c r="E12" s="203" t="s">
        <v>1108</v>
      </c>
      <c r="F12" s="242"/>
      <c r="G12" s="63"/>
      <c r="H12" s="153"/>
      <c r="I12" s="63"/>
      <c r="J12" s="153"/>
    </row>
    <row r="13" spans="1:10">
      <c r="A13" s="59">
        <f>G13*H13</f>
        <v>0</v>
      </c>
      <c r="B13" s="60">
        <f>I13*J13</f>
        <v>0</v>
      </c>
      <c r="C13" s="61"/>
      <c r="D13" s="50" t="s">
        <v>129</v>
      </c>
      <c r="E13" s="203" t="s">
        <v>105</v>
      </c>
      <c r="F13" s="242"/>
      <c r="G13" s="63"/>
      <c r="H13" s="153"/>
      <c r="I13" s="63"/>
      <c r="J13" s="153"/>
    </row>
    <row r="14" spans="1:10">
      <c r="A14" s="59">
        <f>G14*H14</f>
        <v>0</v>
      </c>
      <c r="B14" s="60">
        <f>I14*J14</f>
        <v>0</v>
      </c>
      <c r="C14" s="61"/>
      <c r="D14" s="50" t="s">
        <v>130</v>
      </c>
      <c r="E14" s="203" t="s">
        <v>106</v>
      </c>
      <c r="F14" s="242"/>
      <c r="G14" s="63"/>
      <c r="H14" s="153"/>
      <c r="I14" s="63"/>
      <c r="J14" s="153"/>
    </row>
    <row r="15" spans="1:10">
      <c r="A15" s="59">
        <f t="shared" ref="A15" si="4">G15*H15</f>
        <v>0</v>
      </c>
      <c r="B15" s="60">
        <f t="shared" ref="B15" si="5">I15*J15</f>
        <v>0</v>
      </c>
      <c r="C15" s="61"/>
      <c r="D15" s="50" t="s">
        <v>131</v>
      </c>
      <c r="E15" s="314" t="s">
        <v>783</v>
      </c>
      <c r="F15" s="242"/>
      <c r="G15" s="63"/>
      <c r="H15" s="153"/>
      <c r="I15" s="63"/>
      <c r="J15" s="153"/>
    </row>
    <row r="16" spans="1:10">
      <c r="A16" s="59">
        <f>G16*H16</f>
        <v>0</v>
      </c>
      <c r="B16" s="60">
        <f>I16*J16</f>
        <v>0</v>
      </c>
      <c r="C16" s="61"/>
      <c r="D16" s="50" t="s">
        <v>132</v>
      </c>
      <c r="E16" s="203" t="s">
        <v>590</v>
      </c>
      <c r="F16" s="242"/>
      <c r="G16" s="63"/>
      <c r="H16" s="153"/>
      <c r="I16" s="63"/>
      <c r="J16" s="153"/>
    </row>
    <row r="17" spans="1:10">
      <c r="A17" s="59">
        <f>G17*H17</f>
        <v>0</v>
      </c>
      <c r="B17" s="60">
        <f>I17*J17</f>
        <v>0</v>
      </c>
      <c r="C17" s="61"/>
      <c r="D17" s="50" t="s">
        <v>133</v>
      </c>
      <c r="E17" s="203" t="s">
        <v>782</v>
      </c>
      <c r="F17" s="242"/>
      <c r="G17" s="63"/>
      <c r="H17" s="153"/>
      <c r="I17" s="63"/>
      <c r="J17" s="153"/>
    </row>
    <row r="18" spans="1:10">
      <c r="A18" s="59">
        <f>G18*H18</f>
        <v>0</v>
      </c>
      <c r="B18" s="60">
        <f>I18*J18</f>
        <v>0</v>
      </c>
      <c r="C18" s="61"/>
      <c r="D18" s="50" t="s">
        <v>539</v>
      </c>
      <c r="E18" s="203" t="s">
        <v>113</v>
      </c>
      <c r="F18" s="154"/>
      <c r="G18" s="63"/>
      <c r="H18" s="153"/>
      <c r="I18" s="63"/>
      <c r="J18" s="153"/>
    </row>
    <row r="19" spans="1:10">
      <c r="A19" s="59">
        <f t="shared" ref="A19" si="6">G19*H19</f>
        <v>0</v>
      </c>
      <c r="B19" s="60">
        <f t="shared" ref="B19" si="7">I19*J19</f>
        <v>0</v>
      </c>
      <c r="C19" s="61"/>
      <c r="D19" s="50" t="s">
        <v>551</v>
      </c>
      <c r="E19" s="203" t="s">
        <v>540</v>
      </c>
      <c r="F19" s="154"/>
      <c r="G19" s="63"/>
      <c r="H19" s="153"/>
      <c r="I19" s="63"/>
      <c r="J19" s="153"/>
    </row>
    <row r="20" spans="1:10">
      <c r="A20" s="59">
        <f>G20*H20</f>
        <v>0</v>
      </c>
      <c r="B20" s="60">
        <f>I20*J20</f>
        <v>0</v>
      </c>
      <c r="C20" s="61"/>
      <c r="D20" s="50" t="s">
        <v>552</v>
      </c>
      <c r="E20" s="203" t="s">
        <v>114</v>
      </c>
      <c r="F20" s="154"/>
      <c r="G20" s="63"/>
      <c r="H20" s="153"/>
      <c r="I20" s="63"/>
      <c r="J20" s="153"/>
    </row>
    <row r="21" spans="1:10">
      <c r="A21" s="59">
        <f t="shared" ref="A21" si="8">G21*H21</f>
        <v>0</v>
      </c>
      <c r="B21" s="60">
        <f t="shared" ref="B21" si="9">I21*J21</f>
        <v>0</v>
      </c>
      <c r="C21" s="61"/>
      <c r="D21" s="50" t="s">
        <v>553</v>
      </c>
      <c r="E21" s="203" t="s">
        <v>541</v>
      </c>
      <c r="F21" s="154"/>
      <c r="G21" s="63"/>
      <c r="H21" s="153"/>
      <c r="I21" s="63"/>
      <c r="J21" s="153"/>
    </row>
    <row r="22" spans="1:10">
      <c r="A22" s="59">
        <f>G22*H22</f>
        <v>0</v>
      </c>
      <c r="B22" s="60">
        <f>I22*J22</f>
        <v>0</v>
      </c>
      <c r="C22" s="61"/>
      <c r="D22" s="50" t="s">
        <v>554</v>
      </c>
      <c r="E22" s="204"/>
      <c r="F22" s="154"/>
      <c r="G22" s="63"/>
      <c r="H22" s="153"/>
      <c r="I22" s="63"/>
      <c r="J22" s="153"/>
    </row>
    <row r="23" spans="1:10">
      <c r="A23" s="59">
        <f>G23*H23</f>
        <v>0</v>
      </c>
      <c r="B23" s="60">
        <f>I23*J23</f>
        <v>0</v>
      </c>
      <c r="C23" s="61"/>
      <c r="D23" s="50" t="s">
        <v>555</v>
      </c>
      <c r="E23" s="204"/>
      <c r="F23" s="154"/>
      <c r="G23" s="63"/>
      <c r="H23" s="153"/>
      <c r="I23" s="63"/>
      <c r="J23" s="153"/>
    </row>
    <row r="24" spans="1:10">
      <c r="A24" s="59">
        <f>G24*H24</f>
        <v>0</v>
      </c>
      <c r="B24" s="60">
        <f>I24*J24</f>
        <v>0</v>
      </c>
      <c r="C24" s="61"/>
      <c r="D24" s="50" t="s">
        <v>556</v>
      </c>
      <c r="E24" s="204"/>
      <c r="F24" s="154"/>
      <c r="G24" s="63"/>
      <c r="H24" s="153"/>
      <c r="I24" s="63"/>
      <c r="J24" s="153"/>
    </row>
    <row r="25" spans="1:10">
      <c r="A25" s="59">
        <f>G25*H25</f>
        <v>0</v>
      </c>
      <c r="B25" s="60">
        <f>I25*J25</f>
        <v>0</v>
      </c>
      <c r="C25" s="61"/>
      <c r="D25" s="50" t="s">
        <v>784</v>
      </c>
      <c r="E25" s="204"/>
      <c r="F25" s="154"/>
      <c r="G25" s="63"/>
      <c r="H25" s="153"/>
      <c r="I25" s="63"/>
      <c r="J25" s="153"/>
    </row>
    <row r="26" spans="1:10" ht="15" thickBot="1">
      <c r="A26" s="76">
        <f>G26*H26</f>
        <v>0</v>
      </c>
      <c r="B26" s="77">
        <f>I26*J26</f>
        <v>0</v>
      </c>
      <c r="C26" s="78"/>
      <c r="D26" s="50" t="s">
        <v>939</v>
      </c>
      <c r="E26" s="205"/>
      <c r="F26" s="81"/>
      <c r="G26" s="245"/>
      <c r="H26" s="413"/>
      <c r="I26" s="245"/>
      <c r="J26" s="413"/>
    </row>
    <row r="27" spans="1:10">
      <c r="A27" s="51"/>
      <c r="B27" s="52"/>
      <c r="C27" s="58"/>
      <c r="D27" s="50" t="s">
        <v>1109</v>
      </c>
      <c r="E27" s="203" t="s">
        <v>107</v>
      </c>
      <c r="F27" s="214"/>
      <c r="G27" s="51"/>
      <c r="H27" s="151"/>
      <c r="I27" s="51"/>
      <c r="J27" s="151"/>
    </row>
    <row r="28" spans="1:10">
      <c r="A28" s="59">
        <f>G28*H28</f>
        <v>0</v>
      </c>
      <c r="B28" s="60">
        <f>I28*J28</f>
        <v>0</v>
      </c>
      <c r="C28" s="61"/>
      <c r="D28" s="62" t="s">
        <v>1143</v>
      </c>
      <c r="E28" s="206" t="s">
        <v>108</v>
      </c>
      <c r="F28" s="154"/>
      <c r="G28" s="63"/>
      <c r="H28" s="153"/>
      <c r="I28" s="63"/>
      <c r="J28" s="153"/>
    </row>
    <row r="29" spans="1:10">
      <c r="A29" s="59">
        <f t="shared" ref="A29:A32" si="10">G29*H29</f>
        <v>0</v>
      </c>
      <c r="B29" s="60">
        <f t="shared" ref="B29:B32" si="11">I29*J29</f>
        <v>0</v>
      </c>
      <c r="C29" s="61"/>
      <c r="D29" s="62" t="s">
        <v>1144</v>
      </c>
      <c r="E29" s="206" t="s">
        <v>109</v>
      </c>
      <c r="F29" s="154"/>
      <c r="G29" s="63"/>
      <c r="H29" s="153"/>
      <c r="I29" s="63"/>
      <c r="J29" s="153"/>
    </row>
    <row r="30" spans="1:10">
      <c r="A30" s="59">
        <f t="shared" si="10"/>
        <v>0</v>
      </c>
      <c r="B30" s="60">
        <f t="shared" si="11"/>
        <v>0</v>
      </c>
      <c r="C30" s="61"/>
      <c r="D30" s="62" t="s">
        <v>1145</v>
      </c>
      <c r="E30" s="206" t="s">
        <v>110</v>
      </c>
      <c r="F30" s="154"/>
      <c r="G30" s="63"/>
      <c r="H30" s="153"/>
      <c r="I30" s="63"/>
      <c r="J30" s="153"/>
    </row>
    <row r="31" spans="1:10">
      <c r="A31" s="59">
        <f t="shared" si="10"/>
        <v>0</v>
      </c>
      <c r="B31" s="60">
        <f t="shared" si="11"/>
        <v>0</v>
      </c>
      <c r="C31" s="61"/>
      <c r="D31" s="62" t="s">
        <v>1146</v>
      </c>
      <c r="E31" s="206" t="s">
        <v>111</v>
      </c>
      <c r="F31" s="154"/>
      <c r="G31" s="63"/>
      <c r="H31" s="153"/>
      <c r="I31" s="63"/>
      <c r="J31" s="153"/>
    </row>
    <row r="32" spans="1:10">
      <c r="A32" s="59">
        <f t="shared" si="10"/>
        <v>0</v>
      </c>
      <c r="B32" s="60">
        <f t="shared" si="11"/>
        <v>0</v>
      </c>
      <c r="C32" s="61"/>
      <c r="D32" s="62" t="s">
        <v>1147</v>
      </c>
      <c r="E32" s="206" t="s">
        <v>112</v>
      </c>
      <c r="F32" s="154"/>
      <c r="G32" s="63"/>
      <c r="H32" s="153"/>
      <c r="I32" s="63"/>
      <c r="J32" s="153"/>
    </row>
    <row r="33" spans="1:10">
      <c r="A33" s="51"/>
      <c r="B33" s="52"/>
      <c r="C33" s="58"/>
      <c r="D33" s="62" t="s">
        <v>1148</v>
      </c>
      <c r="E33" s="386" t="s">
        <v>1160</v>
      </c>
      <c r="F33" s="214"/>
      <c r="G33" s="51"/>
      <c r="H33" s="151"/>
      <c r="I33" s="51"/>
      <c r="J33" s="151"/>
    </row>
    <row r="34" spans="1:10">
      <c r="A34" s="59">
        <f t="shared" ref="A34:A37" si="12">G34*H34</f>
        <v>0</v>
      </c>
      <c r="B34" s="60">
        <f t="shared" ref="B34:B37" si="13">I34*J34</f>
        <v>0</v>
      </c>
      <c r="C34" s="61"/>
      <c r="D34" s="62" t="s">
        <v>1149</v>
      </c>
      <c r="E34" s="313" t="s">
        <v>1295</v>
      </c>
      <c r="F34" s="154"/>
      <c r="G34" s="63"/>
      <c r="H34" s="153"/>
      <c r="I34" s="63"/>
      <c r="J34" s="153"/>
    </row>
    <row r="35" spans="1:10">
      <c r="A35" s="59">
        <f t="shared" ref="A35" si="14">G35*H35</f>
        <v>0</v>
      </c>
      <c r="B35" s="60">
        <f t="shared" ref="B35" si="15">I35*J35</f>
        <v>0</v>
      </c>
      <c r="C35" s="61"/>
      <c r="D35" s="62" t="s">
        <v>1150</v>
      </c>
      <c r="E35" s="313" t="s">
        <v>1315</v>
      </c>
      <c r="F35" s="154"/>
      <c r="G35" s="63"/>
      <c r="H35" s="153"/>
      <c r="I35" s="63"/>
      <c r="J35" s="153"/>
    </row>
    <row r="36" spans="1:10">
      <c r="A36" s="59">
        <f t="shared" si="12"/>
        <v>0</v>
      </c>
      <c r="B36" s="60">
        <f t="shared" si="13"/>
        <v>0</v>
      </c>
      <c r="C36" s="61"/>
      <c r="D36" s="62" t="s">
        <v>1151</v>
      </c>
      <c r="E36" s="313" t="s">
        <v>1296</v>
      </c>
      <c r="F36" s="154"/>
      <c r="G36" s="63"/>
      <c r="H36" s="153"/>
      <c r="I36" s="63"/>
      <c r="J36" s="153"/>
    </row>
    <row r="37" spans="1:10">
      <c r="A37" s="59">
        <f t="shared" si="12"/>
        <v>0</v>
      </c>
      <c r="B37" s="60">
        <f t="shared" si="13"/>
        <v>0</v>
      </c>
      <c r="C37" s="61"/>
      <c r="D37" s="62" t="s">
        <v>1273</v>
      </c>
      <c r="E37" s="313" t="s">
        <v>1297</v>
      </c>
      <c r="F37" s="154"/>
      <c r="G37" s="63"/>
      <c r="H37" s="153"/>
      <c r="I37" s="63"/>
      <c r="J37" s="153"/>
    </row>
    <row r="38" spans="1:10">
      <c r="A38" s="51"/>
      <c r="B38" s="52"/>
      <c r="C38" s="58"/>
      <c r="D38" s="62" t="s">
        <v>1152</v>
      </c>
      <c r="E38" s="386" t="s">
        <v>1161</v>
      </c>
      <c r="F38" s="214"/>
      <c r="G38" s="51"/>
      <c r="H38" s="151"/>
      <c r="I38" s="51"/>
      <c r="J38" s="151"/>
    </row>
    <row r="39" spans="1:10">
      <c r="A39" s="59">
        <f>G39*H39</f>
        <v>0</v>
      </c>
      <c r="B39" s="60">
        <f>I39*J39</f>
        <v>0</v>
      </c>
      <c r="C39" s="61"/>
      <c r="D39" s="62" t="s">
        <v>1153</v>
      </c>
      <c r="E39" s="313" t="s">
        <v>1314</v>
      </c>
      <c r="F39" s="154"/>
      <c r="G39" s="63"/>
      <c r="H39" s="153"/>
      <c r="I39" s="63"/>
      <c r="J39" s="153"/>
    </row>
    <row r="40" spans="1:10">
      <c r="A40" s="59">
        <f t="shared" ref="A40:A42" si="16">G40*H40</f>
        <v>0</v>
      </c>
      <c r="B40" s="60">
        <f t="shared" ref="B40:B42" si="17">I40*J40</f>
        <v>0</v>
      </c>
      <c r="C40" s="61"/>
      <c r="D40" s="62" t="s">
        <v>1154</v>
      </c>
      <c r="E40" s="313" t="s">
        <v>1350</v>
      </c>
      <c r="F40" s="154"/>
      <c r="G40" s="63"/>
      <c r="H40" s="153"/>
      <c r="I40" s="63"/>
      <c r="J40" s="153"/>
    </row>
    <row r="41" spans="1:10">
      <c r="A41" s="59">
        <f t="shared" si="16"/>
        <v>0</v>
      </c>
      <c r="B41" s="60">
        <f t="shared" si="17"/>
        <v>0</v>
      </c>
      <c r="C41" s="61"/>
      <c r="D41" s="62" t="s">
        <v>1155</v>
      </c>
      <c r="E41" s="313" t="s">
        <v>1298</v>
      </c>
      <c r="F41" s="154"/>
      <c r="G41" s="63"/>
      <c r="H41" s="153"/>
      <c r="I41" s="63"/>
      <c r="J41" s="153"/>
    </row>
    <row r="42" spans="1:10">
      <c r="A42" s="59">
        <f t="shared" si="16"/>
        <v>0</v>
      </c>
      <c r="B42" s="60">
        <f t="shared" si="17"/>
        <v>0</v>
      </c>
      <c r="C42" s="61"/>
      <c r="D42" s="62" t="s">
        <v>1156</v>
      </c>
      <c r="E42" s="313" t="s">
        <v>1299</v>
      </c>
      <c r="F42" s="154"/>
      <c r="G42" s="63"/>
      <c r="H42" s="153"/>
      <c r="I42" s="63"/>
      <c r="J42" s="153"/>
    </row>
    <row r="43" spans="1:10">
      <c r="A43" s="59">
        <f t="shared" ref="A43:A45" si="18">G43*H43</f>
        <v>0</v>
      </c>
      <c r="B43" s="60">
        <f t="shared" ref="B43:B45" si="19">I43*J43</f>
        <v>0</v>
      </c>
      <c r="C43" s="61"/>
      <c r="D43" s="62" t="s">
        <v>1157</v>
      </c>
      <c r="E43" s="355"/>
      <c r="F43" s="154"/>
      <c r="G43" s="63"/>
      <c r="H43" s="153"/>
      <c r="I43" s="63"/>
      <c r="J43" s="153"/>
    </row>
    <row r="44" spans="1:10">
      <c r="A44" s="59">
        <f t="shared" ref="A44" si="20">G44*H44</f>
        <v>0</v>
      </c>
      <c r="B44" s="60">
        <f t="shared" ref="B44" si="21">I44*J44</f>
        <v>0</v>
      </c>
      <c r="C44" s="61"/>
      <c r="D44" s="62" t="s">
        <v>1158</v>
      </c>
      <c r="E44" s="355"/>
      <c r="F44" s="154"/>
      <c r="G44" s="63"/>
      <c r="H44" s="153"/>
      <c r="I44" s="63"/>
      <c r="J44" s="153"/>
    </row>
    <row r="45" spans="1:10" ht="15" thickBot="1">
      <c r="A45" s="76">
        <f t="shared" si="18"/>
        <v>0</v>
      </c>
      <c r="B45" s="77">
        <f t="shared" si="19"/>
        <v>0</v>
      </c>
      <c r="C45" s="78"/>
      <c r="D45" s="79" t="s">
        <v>1159</v>
      </c>
      <c r="E45" s="415"/>
      <c r="F45" s="81"/>
      <c r="G45" s="245"/>
      <c r="H45" s="246"/>
      <c r="I45" s="245"/>
      <c r="J45" s="246"/>
    </row>
  </sheetData>
  <mergeCells count="7">
    <mergeCell ref="I4:J4"/>
    <mergeCell ref="F4:F5"/>
    <mergeCell ref="A1:C1"/>
    <mergeCell ref="D1:E1"/>
    <mergeCell ref="D2:E2"/>
    <mergeCell ref="D3:E3"/>
    <mergeCell ref="G4:H4"/>
  </mergeCells>
  <phoneticPr fontId="2" type="noConversion"/>
  <hyperlinks>
    <hyperlink ref="A2" location="'Project Summation'!A1" display="'Project Summation'!A1" xr:uid="{6A8BFC74-5F82-B743-AF35-1F25D5AA5995}"/>
  </hyperlinks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B0D9-D28B-43AF-BC7D-87DBCE8B283B}">
  <dimension ref="A1:BA175"/>
  <sheetViews>
    <sheetView zoomScale="88" zoomScaleNormal="100" workbookViewId="0">
      <pane xSplit="5" ySplit="6" topLeftCell="F7" activePane="bottomRight" state="frozen"/>
      <selection activeCell="E10" sqref="E10"/>
      <selection pane="topRight" activeCell="E10" sqref="E10"/>
      <selection pane="bottomLeft" activeCell="E10" sqref="E10"/>
      <selection pane="bottomRight" activeCell="D2" sqref="D2:E2"/>
    </sheetView>
  </sheetViews>
  <sheetFormatPr baseColWidth="10" defaultColWidth="10.83203125" defaultRowHeight="14"/>
  <cols>
    <col min="1" max="2" width="16.6640625" style="4" customWidth="1"/>
    <col min="3" max="3" width="19.5" style="109" customWidth="1"/>
    <col min="4" max="4" width="11.5" style="4" customWidth="1"/>
    <col min="5" max="5" width="57" style="4" customWidth="1"/>
    <col min="6" max="6" width="9.83203125" style="117" bestFit="1" customWidth="1"/>
    <col min="7" max="8" width="15.6640625" style="4" customWidth="1"/>
    <col min="9" max="9" width="7.1640625" style="9" customWidth="1"/>
    <col min="10" max="11" width="19.33203125" style="131" customWidth="1"/>
    <col min="12" max="12" width="7.1640625" style="9" customWidth="1"/>
    <col min="13" max="14" width="19.33203125" style="131" customWidth="1"/>
    <col min="15" max="15" width="7.1640625" style="9" customWidth="1"/>
    <col min="16" max="17" width="19.33203125" style="131" customWidth="1"/>
    <col min="18" max="18" width="7.1640625" style="9" customWidth="1"/>
    <col min="19" max="20" width="19.33203125" style="131" customWidth="1"/>
    <col min="21" max="21" width="7.1640625" style="9" customWidth="1"/>
    <col min="22" max="23" width="19.33203125" style="131" customWidth="1"/>
    <col min="24" max="24" width="7.1640625" style="9" customWidth="1"/>
    <col min="25" max="26" width="19.33203125" style="131" customWidth="1"/>
    <col min="27" max="27" width="7.1640625" style="9" customWidth="1"/>
    <col min="28" max="29" width="19.33203125" style="131" customWidth="1"/>
    <col min="30" max="30" width="7.1640625" style="9" customWidth="1"/>
    <col min="31" max="32" width="19.33203125" style="131" customWidth="1"/>
    <col min="33" max="33" width="7.1640625" style="9" customWidth="1"/>
    <col min="34" max="35" width="19.33203125" style="131" customWidth="1"/>
    <col min="36" max="36" width="7.1640625" style="9" customWidth="1"/>
    <col min="37" max="38" width="19.33203125" style="131" customWidth="1"/>
    <col min="39" max="39" width="7.1640625" style="9" customWidth="1"/>
    <col min="40" max="41" width="19.33203125" style="131" customWidth="1"/>
    <col min="42" max="42" width="7.1640625" style="9" customWidth="1"/>
    <col min="43" max="44" width="19.33203125" style="131" customWidth="1"/>
    <col min="45" max="45" width="7.1640625" style="9" customWidth="1"/>
    <col min="46" max="47" width="19.33203125" style="131" customWidth="1"/>
    <col min="48" max="48" width="7.1640625" style="9" customWidth="1"/>
    <col min="49" max="50" width="19.33203125" style="131" customWidth="1"/>
    <col min="51" max="51" width="7.1640625" style="9" hidden="1" customWidth="1"/>
    <col min="52" max="53" width="19.33203125" style="131" hidden="1" customWidth="1"/>
    <col min="54" max="16384" width="10.83203125" style="4"/>
  </cols>
  <sheetData>
    <row r="1" spans="1:53" ht="15.75" customHeight="1" thickBot="1">
      <c r="A1" s="466" t="str">
        <f>'Project Info'!B1</f>
        <v>City of Franklin and Southampton County, Virginia</v>
      </c>
      <c r="B1" s="466"/>
      <c r="C1" s="466"/>
      <c r="D1" s="466" t="str">
        <f>'Project Info'!B3</f>
        <v>Franklin Southampton Public Safety Radio System</v>
      </c>
      <c r="E1" s="464"/>
      <c r="F1" s="130"/>
    </row>
    <row r="2" spans="1:53" ht="20" customHeight="1" thickBot="1">
      <c r="A2" s="270">
        <f>A3+B3</f>
        <v>0</v>
      </c>
      <c r="B2" s="119"/>
      <c r="C2" s="24"/>
      <c r="D2" s="466" t="str">
        <f>'Project Info'!B6</f>
        <v>Date Entered on "Project Info" Sheet</v>
      </c>
      <c r="E2" s="466"/>
      <c r="F2" s="120"/>
      <c r="G2" s="119"/>
      <c r="H2" s="119"/>
      <c r="I2" s="26"/>
      <c r="J2" s="23">
        <f>J3+K3</f>
        <v>0</v>
      </c>
      <c r="K2" s="26"/>
      <c r="L2" s="26"/>
      <c r="M2" s="23">
        <f>M3+N3</f>
        <v>0</v>
      </c>
      <c r="N2" s="26"/>
      <c r="O2" s="26"/>
      <c r="P2" s="23">
        <f>P3+Q3</f>
        <v>0</v>
      </c>
      <c r="Q2" s="26"/>
      <c r="R2" s="26"/>
      <c r="S2" s="23">
        <f>S3+T3</f>
        <v>0</v>
      </c>
      <c r="T2" s="26"/>
      <c r="U2" s="26"/>
      <c r="V2" s="23">
        <f>V3+W3</f>
        <v>0</v>
      </c>
      <c r="W2" s="26"/>
      <c r="X2" s="26"/>
      <c r="Y2" s="23">
        <f>Y3+Z3</f>
        <v>0</v>
      </c>
      <c r="Z2" s="26"/>
      <c r="AA2" s="26"/>
      <c r="AB2" s="23">
        <f>AB3+AC3</f>
        <v>0</v>
      </c>
      <c r="AC2" s="26"/>
      <c r="AD2" s="26"/>
      <c r="AE2" s="23">
        <f>AE3+AF3</f>
        <v>0</v>
      </c>
      <c r="AF2" s="26"/>
      <c r="AG2" s="26"/>
      <c r="AH2" s="23">
        <f>AH3+AI3</f>
        <v>0</v>
      </c>
      <c r="AI2" s="26"/>
      <c r="AJ2" s="26"/>
      <c r="AK2" s="23">
        <f>AK3+AL3</f>
        <v>0</v>
      </c>
      <c r="AL2" s="26"/>
      <c r="AM2" s="26"/>
      <c r="AN2" s="23">
        <f>AN3+AO3</f>
        <v>0</v>
      </c>
      <c r="AO2" s="26"/>
      <c r="AP2" s="26"/>
      <c r="AQ2" s="23">
        <f>AQ3+AR3</f>
        <v>0</v>
      </c>
      <c r="AR2" s="26"/>
      <c r="AS2" s="26"/>
      <c r="AT2" s="23">
        <f>AT3+AU3</f>
        <v>0</v>
      </c>
      <c r="AU2" s="26"/>
      <c r="AV2" s="26"/>
      <c r="AW2" s="23">
        <f>AW3+AX3</f>
        <v>0</v>
      </c>
      <c r="AX2" s="26"/>
      <c r="AY2" s="26"/>
      <c r="AZ2" s="23">
        <f>AZ3+BA3</f>
        <v>0</v>
      </c>
      <c r="BA2" s="26"/>
    </row>
    <row r="3" spans="1:53" ht="23" customHeight="1" thickBot="1">
      <c r="A3" s="76">
        <f>SUM(A7:A6022)</f>
        <v>0</v>
      </c>
      <c r="B3" s="121">
        <f>SUM(B7:B6022)</f>
        <v>0</v>
      </c>
      <c r="C3" s="29"/>
      <c r="D3" s="468" t="str">
        <f>'Project Info'!B8</f>
        <v>PROPOSER's Name Entered on "Project Info" Sheet</v>
      </c>
      <c r="E3" s="490"/>
      <c r="F3" s="120"/>
      <c r="G3" s="119"/>
      <c r="H3" s="119"/>
      <c r="I3" s="132"/>
      <c r="J3" s="27">
        <f>SUM(J7:J6022)</f>
        <v>0</v>
      </c>
      <c r="K3" s="28">
        <f>SUM(K7:K6022)</f>
        <v>0</v>
      </c>
      <c r="L3" s="132"/>
      <c r="M3" s="27">
        <f>SUM(M7:M6022)</f>
        <v>0</v>
      </c>
      <c r="N3" s="28">
        <f>SUM(N7:N6022)</f>
        <v>0</v>
      </c>
      <c r="O3" s="132"/>
      <c r="P3" s="27">
        <f>SUM(P7:P6022)</f>
        <v>0</v>
      </c>
      <c r="Q3" s="28">
        <f>SUM(Q7:Q6022)</f>
        <v>0</v>
      </c>
      <c r="R3" s="132"/>
      <c r="S3" s="27">
        <f>SUM(S7:S6022)</f>
        <v>0</v>
      </c>
      <c r="T3" s="28">
        <f>SUM(T7:T6022)</f>
        <v>0</v>
      </c>
      <c r="U3" s="132"/>
      <c r="V3" s="27">
        <f>SUM(V7:V6022)</f>
        <v>0</v>
      </c>
      <c r="W3" s="28">
        <f>SUM(W7:W6022)</f>
        <v>0</v>
      </c>
      <c r="X3" s="132"/>
      <c r="Y3" s="27">
        <f>SUM(Y7:Y6022)</f>
        <v>0</v>
      </c>
      <c r="Z3" s="28">
        <f>SUM(Z7:Z6022)</f>
        <v>0</v>
      </c>
      <c r="AA3" s="132"/>
      <c r="AB3" s="27">
        <f>SUM(AB7:AB6022)</f>
        <v>0</v>
      </c>
      <c r="AC3" s="28">
        <f>SUM(AC7:AC6022)</f>
        <v>0</v>
      </c>
      <c r="AD3" s="132"/>
      <c r="AE3" s="27">
        <f>SUM(AE7:AE6022)</f>
        <v>0</v>
      </c>
      <c r="AF3" s="28">
        <f>SUM(AF7:AF6022)</f>
        <v>0</v>
      </c>
      <c r="AG3" s="132"/>
      <c r="AH3" s="27">
        <f>SUM(AH7:AH6022)</f>
        <v>0</v>
      </c>
      <c r="AI3" s="28">
        <f>SUM(AI7:AI6022)</f>
        <v>0</v>
      </c>
      <c r="AJ3" s="132"/>
      <c r="AK3" s="27">
        <f>SUM(AK7:AK6022)</f>
        <v>0</v>
      </c>
      <c r="AL3" s="28">
        <f>SUM(AL7:AL6022)</f>
        <v>0</v>
      </c>
      <c r="AM3" s="132"/>
      <c r="AN3" s="27">
        <f>SUM(AN7:AN6022)</f>
        <v>0</v>
      </c>
      <c r="AO3" s="28">
        <f>SUM(AO7:AO6022)</f>
        <v>0</v>
      </c>
      <c r="AP3" s="132"/>
      <c r="AQ3" s="27">
        <f>SUM(AQ7:AQ6022)</f>
        <v>0</v>
      </c>
      <c r="AR3" s="28">
        <f>SUM(AR7:AR6022)</f>
        <v>0</v>
      </c>
      <c r="AS3" s="132"/>
      <c r="AT3" s="27">
        <f>SUM(AT7:AT6022)</f>
        <v>0</v>
      </c>
      <c r="AU3" s="28">
        <f>SUM(AU7:AU6022)</f>
        <v>0</v>
      </c>
      <c r="AV3" s="132"/>
      <c r="AW3" s="27">
        <f>SUM(AW7:AW6022)</f>
        <v>0</v>
      </c>
      <c r="AX3" s="28">
        <f>SUM(AX7:AX6022)</f>
        <v>0</v>
      </c>
      <c r="AY3" s="132"/>
      <c r="AZ3" s="27">
        <f>SUM(AZ7:AZ6022)</f>
        <v>0</v>
      </c>
      <c r="BA3" s="28">
        <f>SUM(BA7:BA6022)</f>
        <v>0</v>
      </c>
    </row>
    <row r="4" spans="1:53" ht="15.75" customHeight="1">
      <c r="A4" s="33" t="s">
        <v>61</v>
      </c>
      <c r="B4" s="34" t="s">
        <v>61</v>
      </c>
      <c r="C4" s="416" t="s">
        <v>1162</v>
      </c>
      <c r="D4" s="36"/>
      <c r="E4" s="133"/>
      <c r="F4" s="295" t="s">
        <v>61</v>
      </c>
      <c r="G4" s="134"/>
      <c r="H4" s="488" t="s">
        <v>115</v>
      </c>
      <c r="I4" s="487" t="s">
        <v>1233</v>
      </c>
      <c r="J4" s="457"/>
      <c r="K4" s="458"/>
      <c r="L4" s="487" t="s">
        <v>1217</v>
      </c>
      <c r="M4" s="457"/>
      <c r="N4" s="458"/>
      <c r="O4" s="487" t="s">
        <v>1206</v>
      </c>
      <c r="P4" s="457"/>
      <c r="Q4" s="458"/>
      <c r="R4" s="487" t="s">
        <v>1218</v>
      </c>
      <c r="S4" s="457"/>
      <c r="T4" s="458"/>
      <c r="U4" s="487" t="s">
        <v>1207</v>
      </c>
      <c r="V4" s="457"/>
      <c r="W4" s="458"/>
      <c r="X4" s="487" t="s">
        <v>1208</v>
      </c>
      <c r="Y4" s="457"/>
      <c r="Z4" s="458"/>
      <c r="AA4" s="487" t="s">
        <v>1209</v>
      </c>
      <c r="AB4" s="457"/>
      <c r="AC4" s="458"/>
      <c r="AD4" s="487" t="s">
        <v>1210</v>
      </c>
      <c r="AE4" s="457"/>
      <c r="AF4" s="458"/>
      <c r="AG4" s="487" t="s">
        <v>1211</v>
      </c>
      <c r="AH4" s="457"/>
      <c r="AI4" s="458"/>
      <c r="AJ4" s="487" t="s">
        <v>1212</v>
      </c>
      <c r="AK4" s="457"/>
      <c r="AL4" s="458"/>
      <c r="AM4" s="487" t="s">
        <v>1213</v>
      </c>
      <c r="AN4" s="457"/>
      <c r="AO4" s="458"/>
      <c r="AP4" s="487" t="s">
        <v>1214</v>
      </c>
      <c r="AQ4" s="457"/>
      <c r="AR4" s="458"/>
      <c r="AS4" s="487" t="s">
        <v>1215</v>
      </c>
      <c r="AT4" s="457"/>
      <c r="AU4" s="458"/>
      <c r="AV4" s="487" t="s">
        <v>1216</v>
      </c>
      <c r="AW4" s="457"/>
      <c r="AX4" s="458"/>
      <c r="AY4" s="487" t="s">
        <v>758</v>
      </c>
      <c r="AZ4" s="457"/>
      <c r="BA4" s="458"/>
    </row>
    <row r="5" spans="1:53" ht="15" thickBot="1">
      <c r="A5" s="38" t="s">
        <v>36</v>
      </c>
      <c r="B5" s="39" t="s">
        <v>63</v>
      </c>
      <c r="C5" s="417" t="s">
        <v>1163</v>
      </c>
      <c r="D5" s="41"/>
      <c r="E5" s="42"/>
      <c r="F5" s="296" t="s">
        <v>103</v>
      </c>
      <c r="G5" s="38" t="s">
        <v>36</v>
      </c>
      <c r="H5" s="489"/>
      <c r="I5" s="135" t="s">
        <v>103</v>
      </c>
      <c r="J5" s="136" t="s">
        <v>116</v>
      </c>
      <c r="K5" s="137" t="s">
        <v>117</v>
      </c>
      <c r="L5" s="135" t="s">
        <v>103</v>
      </c>
      <c r="M5" s="136" t="s">
        <v>116</v>
      </c>
      <c r="N5" s="137" t="s">
        <v>117</v>
      </c>
      <c r="O5" s="135" t="s">
        <v>103</v>
      </c>
      <c r="P5" s="136" t="s">
        <v>116</v>
      </c>
      <c r="Q5" s="137" t="s">
        <v>117</v>
      </c>
      <c r="R5" s="135" t="s">
        <v>103</v>
      </c>
      <c r="S5" s="136" t="s">
        <v>116</v>
      </c>
      <c r="T5" s="137" t="s">
        <v>117</v>
      </c>
      <c r="U5" s="135" t="s">
        <v>103</v>
      </c>
      <c r="V5" s="136" t="s">
        <v>116</v>
      </c>
      <c r="W5" s="137" t="s">
        <v>117</v>
      </c>
      <c r="X5" s="135" t="s">
        <v>103</v>
      </c>
      <c r="Y5" s="136" t="s">
        <v>116</v>
      </c>
      <c r="Z5" s="137" t="s">
        <v>117</v>
      </c>
      <c r="AA5" s="135" t="s">
        <v>103</v>
      </c>
      <c r="AB5" s="136" t="s">
        <v>116</v>
      </c>
      <c r="AC5" s="137" t="s">
        <v>117</v>
      </c>
      <c r="AD5" s="135" t="s">
        <v>103</v>
      </c>
      <c r="AE5" s="136" t="s">
        <v>116</v>
      </c>
      <c r="AF5" s="137" t="s">
        <v>117</v>
      </c>
      <c r="AG5" s="135" t="s">
        <v>103</v>
      </c>
      <c r="AH5" s="136" t="s">
        <v>116</v>
      </c>
      <c r="AI5" s="137" t="s">
        <v>117</v>
      </c>
      <c r="AJ5" s="135" t="s">
        <v>103</v>
      </c>
      <c r="AK5" s="136" t="s">
        <v>116</v>
      </c>
      <c r="AL5" s="137" t="s">
        <v>117</v>
      </c>
      <c r="AM5" s="135" t="s">
        <v>103</v>
      </c>
      <c r="AN5" s="136" t="s">
        <v>116</v>
      </c>
      <c r="AO5" s="137" t="s">
        <v>117</v>
      </c>
      <c r="AP5" s="135" t="s">
        <v>103</v>
      </c>
      <c r="AQ5" s="136" t="s">
        <v>116</v>
      </c>
      <c r="AR5" s="137" t="s">
        <v>117</v>
      </c>
      <c r="AS5" s="135" t="s">
        <v>103</v>
      </c>
      <c r="AT5" s="136" t="s">
        <v>116</v>
      </c>
      <c r="AU5" s="137" t="s">
        <v>117</v>
      </c>
      <c r="AV5" s="135" t="s">
        <v>103</v>
      </c>
      <c r="AW5" s="136" t="s">
        <v>116</v>
      </c>
      <c r="AX5" s="137" t="s">
        <v>117</v>
      </c>
      <c r="AY5" s="135" t="s">
        <v>103</v>
      </c>
      <c r="AZ5" s="136" t="s">
        <v>116</v>
      </c>
      <c r="BA5" s="137" t="s">
        <v>117</v>
      </c>
    </row>
    <row r="6" spans="1:53">
      <c r="A6" s="84"/>
      <c r="B6" s="85"/>
      <c r="C6" s="138"/>
      <c r="D6" s="139" t="s">
        <v>475</v>
      </c>
      <c r="E6" s="268" t="s">
        <v>474</v>
      </c>
      <c r="F6" s="140"/>
      <c r="G6" s="51"/>
      <c r="H6" s="54"/>
      <c r="I6" s="141"/>
      <c r="J6" s="70"/>
      <c r="K6" s="71"/>
      <c r="L6" s="141"/>
      <c r="M6" s="70"/>
      <c r="N6" s="71"/>
      <c r="O6" s="141"/>
      <c r="P6" s="70"/>
      <c r="Q6" s="71"/>
      <c r="R6" s="141"/>
      <c r="S6" s="70"/>
      <c r="T6" s="71"/>
      <c r="U6" s="141"/>
      <c r="V6" s="70"/>
      <c r="W6" s="71"/>
      <c r="X6" s="141"/>
      <c r="Y6" s="70"/>
      <c r="Z6" s="71"/>
      <c r="AA6" s="141"/>
      <c r="AB6" s="70"/>
      <c r="AC6" s="71"/>
      <c r="AD6" s="141"/>
      <c r="AE6" s="70"/>
      <c r="AF6" s="71"/>
      <c r="AG6" s="141"/>
      <c r="AH6" s="70"/>
      <c r="AI6" s="71"/>
      <c r="AJ6" s="141"/>
      <c r="AK6" s="70"/>
      <c r="AL6" s="71"/>
      <c r="AM6" s="141"/>
      <c r="AN6" s="70"/>
      <c r="AO6" s="71"/>
      <c r="AP6" s="141"/>
      <c r="AQ6" s="70"/>
      <c r="AR6" s="71"/>
      <c r="AS6" s="141"/>
      <c r="AT6" s="70"/>
      <c r="AU6" s="71"/>
      <c r="AV6" s="141"/>
      <c r="AW6" s="70"/>
      <c r="AX6" s="71"/>
      <c r="AY6" s="141"/>
      <c r="AZ6" s="70"/>
      <c r="BA6" s="71"/>
    </row>
    <row r="7" spans="1:53" ht="16">
      <c r="A7" s="259"/>
      <c r="B7" s="260"/>
      <c r="C7" s="260"/>
      <c r="D7" s="50" t="s">
        <v>480</v>
      </c>
      <c r="E7" s="268" t="s">
        <v>616</v>
      </c>
      <c r="F7" s="304">
        <f>SUMIF($I$5:$ZG$5,"QTY",$I7:$ZG7)</f>
        <v>634</v>
      </c>
      <c r="G7" s="259"/>
      <c r="H7" s="260"/>
      <c r="I7" s="297">
        <f>I8+I47+I104</f>
        <v>83</v>
      </c>
      <c r="J7" s="259"/>
      <c r="K7" s="260"/>
      <c r="L7" s="297">
        <f>L8+L47+L104</f>
        <v>61</v>
      </c>
      <c r="M7" s="259"/>
      <c r="N7" s="260"/>
      <c r="O7" s="297">
        <f>O8+O47+O104</f>
        <v>47</v>
      </c>
      <c r="P7" s="259"/>
      <c r="Q7" s="260"/>
      <c r="R7" s="297">
        <f>R8+R47+R104</f>
        <v>149</v>
      </c>
      <c r="S7" s="259"/>
      <c r="T7" s="260"/>
      <c r="U7" s="297">
        <f>U8+U47+U104</f>
        <v>33</v>
      </c>
      <c r="V7" s="259"/>
      <c r="W7" s="260"/>
      <c r="X7" s="297">
        <f>X8+X47+X104</f>
        <v>29</v>
      </c>
      <c r="Y7" s="259"/>
      <c r="Z7" s="260"/>
      <c r="AA7" s="297">
        <f>AA8+AA47+AA104</f>
        <v>31</v>
      </c>
      <c r="AB7" s="259"/>
      <c r="AC7" s="260"/>
      <c r="AD7" s="297">
        <f>AD8+AD47+AD104</f>
        <v>31</v>
      </c>
      <c r="AE7" s="259"/>
      <c r="AF7" s="260"/>
      <c r="AG7" s="297">
        <f>AG8+AG47+AG104</f>
        <v>24</v>
      </c>
      <c r="AH7" s="259"/>
      <c r="AI7" s="260"/>
      <c r="AJ7" s="297">
        <f>AJ8+AJ47+AJ104</f>
        <v>34</v>
      </c>
      <c r="AK7" s="259"/>
      <c r="AL7" s="260"/>
      <c r="AM7" s="297">
        <f>AM8+AM47+AM104</f>
        <v>36</v>
      </c>
      <c r="AN7" s="259"/>
      <c r="AO7" s="260"/>
      <c r="AP7" s="297">
        <f>AP8+AP47+AP104</f>
        <v>27</v>
      </c>
      <c r="AQ7" s="259"/>
      <c r="AR7" s="260"/>
      <c r="AS7" s="297">
        <f>AS8+AS47+AS104</f>
        <v>27</v>
      </c>
      <c r="AT7" s="259"/>
      <c r="AU7" s="260"/>
      <c r="AV7" s="297">
        <f>AV8+AV47+AV104</f>
        <v>22</v>
      </c>
      <c r="AW7" s="259"/>
      <c r="AX7" s="260"/>
      <c r="AY7" s="297">
        <f>AY8+AY47+AY104</f>
        <v>0</v>
      </c>
      <c r="AZ7" s="259"/>
      <c r="BA7" s="260"/>
    </row>
    <row r="8" spans="1:53">
      <c r="A8" s="84"/>
      <c r="B8" s="85"/>
      <c r="C8" s="86"/>
      <c r="D8" s="50" t="s">
        <v>481</v>
      </c>
      <c r="E8" s="429" t="s">
        <v>957</v>
      </c>
      <c r="F8" s="294">
        <f>SUMIF($I$5:$ZG$5,"QTY",$I8:$ZG8)</f>
        <v>196</v>
      </c>
      <c r="G8" s="56"/>
      <c r="H8" s="53"/>
      <c r="I8" s="292">
        <f>I9+I14+I19+I24</f>
        <v>40</v>
      </c>
      <c r="J8" s="57"/>
      <c r="K8" s="55"/>
      <c r="L8" s="292">
        <f>L9+L14+L19+L24</f>
        <v>22</v>
      </c>
      <c r="M8" s="57"/>
      <c r="N8" s="55"/>
      <c r="O8" s="292">
        <f>O9+O14+O19+O24</f>
        <v>9</v>
      </c>
      <c r="P8" s="57"/>
      <c r="Q8" s="55"/>
      <c r="R8" s="292">
        <f>R9+R14+R19+R24</f>
        <v>63</v>
      </c>
      <c r="S8" s="57"/>
      <c r="T8" s="55"/>
      <c r="U8" s="292">
        <f>U9+U14+U19+U24</f>
        <v>8</v>
      </c>
      <c r="V8" s="57"/>
      <c r="W8" s="55"/>
      <c r="X8" s="292">
        <f>X9+X14+X19+X24</f>
        <v>7</v>
      </c>
      <c r="Y8" s="57"/>
      <c r="Z8" s="55"/>
      <c r="AA8" s="292">
        <f>AA9+AA14+AA19+AA24</f>
        <v>5</v>
      </c>
      <c r="AB8" s="57"/>
      <c r="AC8" s="55"/>
      <c r="AD8" s="292">
        <f>AD9+AD14+AD19+AD24</f>
        <v>4</v>
      </c>
      <c r="AE8" s="57"/>
      <c r="AF8" s="55"/>
      <c r="AG8" s="292">
        <f>AG9+AG14+AG19+AG24</f>
        <v>5</v>
      </c>
      <c r="AH8" s="57"/>
      <c r="AI8" s="55"/>
      <c r="AJ8" s="292">
        <f>AJ9+AJ14+AJ19+AJ24</f>
        <v>8</v>
      </c>
      <c r="AK8" s="57"/>
      <c r="AL8" s="55"/>
      <c r="AM8" s="292">
        <f>AM9+AM14+AM19+AM24</f>
        <v>10</v>
      </c>
      <c r="AN8" s="57"/>
      <c r="AO8" s="55"/>
      <c r="AP8" s="292">
        <f>AP9+AP14+AP19+AP24</f>
        <v>5</v>
      </c>
      <c r="AQ8" s="57"/>
      <c r="AR8" s="55"/>
      <c r="AS8" s="292">
        <f>AS9+AS14+AS19+AS24</f>
        <v>6</v>
      </c>
      <c r="AT8" s="57"/>
      <c r="AU8" s="55"/>
      <c r="AV8" s="292">
        <f>AV9+AV14+AV19+AV24</f>
        <v>4</v>
      </c>
      <c r="AW8" s="57"/>
      <c r="AX8" s="55"/>
      <c r="AY8" s="292">
        <f>AY9+AY14+AY19+AY24</f>
        <v>0</v>
      </c>
      <c r="AZ8" s="57"/>
      <c r="BA8" s="405"/>
    </row>
    <row r="9" spans="1:53">
      <c r="A9" s="259"/>
      <c r="B9" s="259"/>
      <c r="C9" s="86"/>
      <c r="D9" s="139" t="s">
        <v>482</v>
      </c>
      <c r="E9" s="298" t="s">
        <v>615</v>
      </c>
      <c r="F9" s="294">
        <f>SUMIF($I$5:$ZG$5,"QTY",$I9:$ZG9)</f>
        <v>153</v>
      </c>
      <c r="G9" s="259"/>
      <c r="H9" s="260"/>
      <c r="I9" s="292">
        <f>SUM(I10:I13)</f>
        <v>40</v>
      </c>
      <c r="J9" s="259"/>
      <c r="K9" s="260"/>
      <c r="L9" s="292">
        <f>SUM(L10:L13)</f>
        <v>16</v>
      </c>
      <c r="M9" s="259"/>
      <c r="N9" s="260"/>
      <c r="O9" s="292">
        <f>SUM(O10:O13)</f>
        <v>6</v>
      </c>
      <c r="P9" s="259"/>
      <c r="Q9" s="260"/>
      <c r="R9" s="292">
        <f>SUM(R10:R13)</f>
        <v>63</v>
      </c>
      <c r="S9" s="259"/>
      <c r="T9" s="260"/>
      <c r="U9" s="292">
        <f>SUM(U10:U13)</f>
        <v>2</v>
      </c>
      <c r="V9" s="259"/>
      <c r="W9" s="260"/>
      <c r="X9" s="292">
        <f>SUM(X10:X13)</f>
        <v>7</v>
      </c>
      <c r="Y9" s="259"/>
      <c r="Z9" s="260"/>
      <c r="AA9" s="292">
        <f>SUM(AA10:AA13)</f>
        <v>0</v>
      </c>
      <c r="AB9" s="259"/>
      <c r="AC9" s="260"/>
      <c r="AD9" s="292">
        <f>SUM(AD10:AD13)</f>
        <v>0</v>
      </c>
      <c r="AE9" s="259"/>
      <c r="AF9" s="260"/>
      <c r="AG9" s="292">
        <f>SUM(AG10:AG13)</f>
        <v>0</v>
      </c>
      <c r="AH9" s="259"/>
      <c r="AI9" s="260"/>
      <c r="AJ9" s="292">
        <f>SUM(AJ10:AJ13)</f>
        <v>4</v>
      </c>
      <c r="AK9" s="259"/>
      <c r="AL9" s="260"/>
      <c r="AM9" s="292">
        <f>SUM(AM10:AM13)</f>
        <v>5</v>
      </c>
      <c r="AN9" s="259"/>
      <c r="AO9" s="260"/>
      <c r="AP9" s="292">
        <f>SUM(AP10:AP13)</f>
        <v>5</v>
      </c>
      <c r="AQ9" s="259"/>
      <c r="AR9" s="260"/>
      <c r="AS9" s="292">
        <f>SUM(AS10:AS13)</f>
        <v>3</v>
      </c>
      <c r="AT9" s="259"/>
      <c r="AU9" s="260"/>
      <c r="AV9" s="292">
        <f>SUM(AV10:AV13)</f>
        <v>2</v>
      </c>
      <c r="AW9" s="259"/>
      <c r="AX9" s="260"/>
      <c r="AY9" s="292">
        <f>SUM(AY10:AY13)</f>
        <v>0</v>
      </c>
      <c r="AZ9" s="259"/>
      <c r="BA9" s="260"/>
    </row>
    <row r="10" spans="1:53">
      <c r="A10" s="59">
        <f>SUMIF($I$5:$ZZ$5,"QTY*Equipment",$I10:$ZZ10)</f>
        <v>0</v>
      </c>
      <c r="B10" s="60">
        <f>SUMIF($I$5:$ZZ$5,"QTY*Install",$I10:$ZZ10)</f>
        <v>0</v>
      </c>
      <c r="C10" s="144"/>
      <c r="D10" s="145" t="s">
        <v>626</v>
      </c>
      <c r="E10" s="299" t="s">
        <v>627</v>
      </c>
      <c r="F10" s="142">
        <f t="shared" ref="F10:F83" si="0">SUMIF($I$5:$ZG$5,"QTY",$I10:$ZG10)</f>
        <v>12</v>
      </c>
      <c r="G10" s="63"/>
      <c r="H10" s="143"/>
      <c r="I10" s="198"/>
      <c r="J10" s="66">
        <f t="shared" ref="J10" si="1">I10*$G10</f>
        <v>0</v>
      </c>
      <c r="K10" s="67">
        <f t="shared" ref="K10" si="2">I10*$H10</f>
        <v>0</v>
      </c>
      <c r="L10" s="198">
        <v>6</v>
      </c>
      <c r="M10" s="66">
        <f t="shared" ref="M10" si="3">L10*$G10</f>
        <v>0</v>
      </c>
      <c r="N10" s="67">
        <f t="shared" ref="N10" si="4">L10*$H10</f>
        <v>0</v>
      </c>
      <c r="O10" s="198">
        <v>1</v>
      </c>
      <c r="P10" s="66">
        <f t="shared" ref="P10" si="5">O10*$G10</f>
        <v>0</v>
      </c>
      <c r="Q10" s="67">
        <f t="shared" ref="Q10" si="6">O10*$H10</f>
        <v>0</v>
      </c>
      <c r="R10" s="198"/>
      <c r="S10" s="66">
        <f t="shared" ref="S10" si="7">R10*$G10</f>
        <v>0</v>
      </c>
      <c r="T10" s="67">
        <f t="shared" ref="T10" si="8">R10*$H10</f>
        <v>0</v>
      </c>
      <c r="U10" s="198">
        <v>2</v>
      </c>
      <c r="V10" s="66">
        <f t="shared" ref="V10" si="9">U10*$G10</f>
        <v>0</v>
      </c>
      <c r="W10" s="67">
        <f t="shared" ref="W10" si="10">U10*$H10</f>
        <v>0</v>
      </c>
      <c r="X10" s="198">
        <v>1</v>
      </c>
      <c r="Y10" s="66">
        <f t="shared" ref="Y10" si="11">X10*$G10</f>
        <v>0</v>
      </c>
      <c r="Z10" s="67">
        <f t="shared" ref="Z10" si="12">X10*$H10</f>
        <v>0</v>
      </c>
      <c r="AA10" s="198"/>
      <c r="AB10" s="66">
        <f t="shared" ref="AB10" si="13">AA10*$G10</f>
        <v>0</v>
      </c>
      <c r="AC10" s="67">
        <f t="shared" ref="AC10" si="14">AA10*$H10</f>
        <v>0</v>
      </c>
      <c r="AD10" s="198"/>
      <c r="AE10" s="66">
        <f t="shared" ref="AE10" si="15">AD10*$G10</f>
        <v>0</v>
      </c>
      <c r="AF10" s="67">
        <f t="shared" ref="AF10" si="16">AD10*$H10</f>
        <v>0</v>
      </c>
      <c r="AG10" s="198"/>
      <c r="AH10" s="66">
        <f t="shared" ref="AH10" si="17">AG10*$G10</f>
        <v>0</v>
      </c>
      <c r="AI10" s="67">
        <f t="shared" ref="AI10" si="18">AG10*$H10</f>
        <v>0</v>
      </c>
      <c r="AJ10" s="198">
        <v>1</v>
      </c>
      <c r="AK10" s="66">
        <f t="shared" ref="AK10" si="19">AJ10*$G10</f>
        <v>0</v>
      </c>
      <c r="AL10" s="67">
        <f t="shared" ref="AL10" si="20">AJ10*$H10</f>
        <v>0</v>
      </c>
      <c r="AM10" s="198">
        <v>1</v>
      </c>
      <c r="AN10" s="66">
        <f t="shared" ref="AN10" si="21">AM10*$G10</f>
        <v>0</v>
      </c>
      <c r="AO10" s="67">
        <f t="shared" ref="AO10" si="22">AM10*$H10</f>
        <v>0</v>
      </c>
      <c r="AP10" s="198"/>
      <c r="AQ10" s="66">
        <f t="shared" ref="AQ10" si="23">AP10*$G10</f>
        <v>0</v>
      </c>
      <c r="AR10" s="67">
        <f t="shared" ref="AR10" si="24">AP10*$H10</f>
        <v>0</v>
      </c>
      <c r="AS10" s="198"/>
      <c r="AT10" s="66">
        <f t="shared" ref="AT10" si="25">AS10*$G10</f>
        <v>0</v>
      </c>
      <c r="AU10" s="67">
        <f t="shared" ref="AU10" si="26">AS10*$H10</f>
        <v>0</v>
      </c>
      <c r="AV10" s="198"/>
      <c r="AW10" s="66">
        <f t="shared" ref="AW10" si="27">AV10*$G10</f>
        <v>0</v>
      </c>
      <c r="AX10" s="67">
        <f t="shared" ref="AX10" si="28">AV10*$H10</f>
        <v>0</v>
      </c>
      <c r="AY10" s="198"/>
      <c r="AZ10" s="66">
        <f t="shared" ref="AZ10" si="29">AY10*$G10</f>
        <v>0</v>
      </c>
      <c r="BA10" s="67">
        <f t="shared" ref="BA10" si="30">AY10*$H10</f>
        <v>0</v>
      </c>
    </row>
    <row r="11" spans="1:53">
      <c r="A11" s="59">
        <f t="shared" ref="A11:A13" si="31">SUMIF($I$5:$ZZ$5,"QTY*Equipment",$I11:$ZZ11)</f>
        <v>0</v>
      </c>
      <c r="B11" s="60">
        <f t="shared" ref="B11:B13" si="32">SUMIF($I$5:$ZZ$5,"QTY*Install",$I11:$ZZ11)</f>
        <v>0</v>
      </c>
      <c r="C11" s="144"/>
      <c r="D11" s="145" t="s">
        <v>634</v>
      </c>
      <c r="E11" s="299" t="s">
        <v>628</v>
      </c>
      <c r="F11" s="142">
        <f t="shared" si="0"/>
        <v>138</v>
      </c>
      <c r="G11" s="63"/>
      <c r="H11" s="143"/>
      <c r="I11" s="198">
        <v>40</v>
      </c>
      <c r="J11" s="66">
        <f t="shared" ref="J11:J17" si="33">I11*$G11</f>
        <v>0</v>
      </c>
      <c r="K11" s="67">
        <f t="shared" ref="K11:K17" si="34">I11*$H11</f>
        <v>0</v>
      </c>
      <c r="L11" s="198">
        <v>10</v>
      </c>
      <c r="M11" s="66">
        <f t="shared" ref="M11:M13" si="35">L11*$G11</f>
        <v>0</v>
      </c>
      <c r="N11" s="67">
        <f t="shared" ref="N11:N13" si="36">L11*$H11</f>
        <v>0</v>
      </c>
      <c r="O11" s="198">
        <v>2</v>
      </c>
      <c r="P11" s="66">
        <f t="shared" ref="P11:P13" si="37">O11*$G11</f>
        <v>0</v>
      </c>
      <c r="Q11" s="67">
        <f t="shared" ref="Q11:Q13" si="38">O11*$H11</f>
        <v>0</v>
      </c>
      <c r="R11" s="198">
        <v>63</v>
      </c>
      <c r="S11" s="66">
        <f t="shared" ref="S11:S13" si="39">R11*$G11</f>
        <v>0</v>
      </c>
      <c r="T11" s="67">
        <f t="shared" ref="T11:T13" si="40">R11*$H11</f>
        <v>0</v>
      </c>
      <c r="U11" s="198"/>
      <c r="V11" s="66">
        <f t="shared" ref="V11:V13" si="41">U11*$G11</f>
        <v>0</v>
      </c>
      <c r="W11" s="67">
        <f t="shared" ref="W11:W13" si="42">U11*$H11</f>
        <v>0</v>
      </c>
      <c r="X11" s="198">
        <v>6</v>
      </c>
      <c r="Y11" s="66">
        <f t="shared" ref="Y11:Y13" si="43">X11*$G11</f>
        <v>0</v>
      </c>
      <c r="Z11" s="67">
        <f t="shared" ref="Z11:Z13" si="44">X11*$H11</f>
        <v>0</v>
      </c>
      <c r="AA11" s="198"/>
      <c r="AB11" s="66">
        <f t="shared" ref="AB11:AB13" si="45">AA11*$G11</f>
        <v>0</v>
      </c>
      <c r="AC11" s="67">
        <f t="shared" ref="AC11:AC13" si="46">AA11*$H11</f>
        <v>0</v>
      </c>
      <c r="AD11" s="198"/>
      <c r="AE11" s="66">
        <f t="shared" ref="AE11:AE13" si="47">AD11*$G11</f>
        <v>0</v>
      </c>
      <c r="AF11" s="67">
        <f t="shared" ref="AF11:AF13" si="48">AD11*$H11</f>
        <v>0</v>
      </c>
      <c r="AG11" s="198"/>
      <c r="AH11" s="66">
        <f t="shared" ref="AH11:AH13" si="49">AG11*$G11</f>
        <v>0</v>
      </c>
      <c r="AI11" s="67">
        <f t="shared" ref="AI11:AI13" si="50">AG11*$H11</f>
        <v>0</v>
      </c>
      <c r="AJ11" s="198">
        <v>3</v>
      </c>
      <c r="AK11" s="66">
        <f t="shared" ref="AK11:AK13" si="51">AJ11*$G11</f>
        <v>0</v>
      </c>
      <c r="AL11" s="67">
        <f t="shared" ref="AL11:AL13" si="52">AJ11*$H11</f>
        <v>0</v>
      </c>
      <c r="AM11" s="198">
        <v>4</v>
      </c>
      <c r="AN11" s="66">
        <f t="shared" ref="AN11:AN13" si="53">AM11*$G11</f>
        <v>0</v>
      </c>
      <c r="AO11" s="67">
        <f t="shared" ref="AO11:AO13" si="54">AM11*$H11</f>
        <v>0</v>
      </c>
      <c r="AP11" s="198">
        <v>5</v>
      </c>
      <c r="AQ11" s="66">
        <f t="shared" ref="AQ11:AQ13" si="55">AP11*$G11</f>
        <v>0</v>
      </c>
      <c r="AR11" s="67">
        <f t="shared" ref="AR11:AR13" si="56">AP11*$H11</f>
        <v>0</v>
      </c>
      <c r="AS11" s="198">
        <v>3</v>
      </c>
      <c r="AT11" s="66">
        <f t="shared" ref="AT11:AT13" si="57">AS11*$G11</f>
        <v>0</v>
      </c>
      <c r="AU11" s="67">
        <f t="shared" ref="AU11:AU13" si="58">AS11*$H11</f>
        <v>0</v>
      </c>
      <c r="AV11" s="198">
        <v>2</v>
      </c>
      <c r="AW11" s="66">
        <f t="shared" ref="AW11:AW13" si="59">AV11*$G11</f>
        <v>0</v>
      </c>
      <c r="AX11" s="67">
        <f t="shared" ref="AX11:AX13" si="60">AV11*$H11</f>
        <v>0</v>
      </c>
      <c r="AY11" s="198"/>
      <c r="AZ11" s="66">
        <f t="shared" ref="AZ11:AZ13" si="61">AY11*$G11</f>
        <v>0</v>
      </c>
      <c r="BA11" s="67">
        <f t="shared" ref="BA11:BA13" si="62">AY11*$H11</f>
        <v>0</v>
      </c>
    </row>
    <row r="12" spans="1:53">
      <c r="A12" s="59">
        <f t="shared" si="31"/>
        <v>0</v>
      </c>
      <c r="B12" s="60">
        <f t="shared" si="32"/>
        <v>0</v>
      </c>
      <c r="C12" s="144"/>
      <c r="D12" s="145" t="s">
        <v>635</v>
      </c>
      <c r="E12" s="299" t="s">
        <v>837</v>
      </c>
      <c r="F12" s="142">
        <f t="shared" si="0"/>
        <v>3</v>
      </c>
      <c r="G12" s="63"/>
      <c r="H12" s="143"/>
      <c r="I12" s="198"/>
      <c r="J12" s="66">
        <f t="shared" si="33"/>
        <v>0</v>
      </c>
      <c r="K12" s="67">
        <f t="shared" si="34"/>
        <v>0</v>
      </c>
      <c r="L12" s="198"/>
      <c r="M12" s="66">
        <f t="shared" si="35"/>
        <v>0</v>
      </c>
      <c r="N12" s="67">
        <f t="shared" si="36"/>
        <v>0</v>
      </c>
      <c r="O12" s="198">
        <v>3</v>
      </c>
      <c r="P12" s="66">
        <f t="shared" si="37"/>
        <v>0</v>
      </c>
      <c r="Q12" s="67">
        <f t="shared" si="38"/>
        <v>0</v>
      </c>
      <c r="R12" s="198"/>
      <c r="S12" s="66">
        <f t="shared" si="39"/>
        <v>0</v>
      </c>
      <c r="T12" s="67">
        <f t="shared" si="40"/>
        <v>0</v>
      </c>
      <c r="U12" s="198"/>
      <c r="V12" s="66">
        <f t="shared" si="41"/>
        <v>0</v>
      </c>
      <c r="W12" s="67">
        <f t="shared" si="42"/>
        <v>0</v>
      </c>
      <c r="X12" s="198"/>
      <c r="Y12" s="66">
        <f t="shared" si="43"/>
        <v>0</v>
      </c>
      <c r="Z12" s="67">
        <f t="shared" si="44"/>
        <v>0</v>
      </c>
      <c r="AA12" s="198"/>
      <c r="AB12" s="66">
        <f t="shared" si="45"/>
        <v>0</v>
      </c>
      <c r="AC12" s="67">
        <f t="shared" si="46"/>
        <v>0</v>
      </c>
      <c r="AD12" s="198"/>
      <c r="AE12" s="66">
        <f t="shared" si="47"/>
        <v>0</v>
      </c>
      <c r="AF12" s="67">
        <f t="shared" si="48"/>
        <v>0</v>
      </c>
      <c r="AG12" s="198"/>
      <c r="AH12" s="66">
        <f t="shared" si="49"/>
        <v>0</v>
      </c>
      <c r="AI12" s="67">
        <f t="shared" si="50"/>
        <v>0</v>
      </c>
      <c r="AJ12" s="198"/>
      <c r="AK12" s="66">
        <f t="shared" si="51"/>
        <v>0</v>
      </c>
      <c r="AL12" s="67">
        <f t="shared" si="52"/>
        <v>0</v>
      </c>
      <c r="AM12" s="198"/>
      <c r="AN12" s="66">
        <f t="shared" si="53"/>
        <v>0</v>
      </c>
      <c r="AO12" s="67">
        <f t="shared" si="54"/>
        <v>0</v>
      </c>
      <c r="AP12" s="198"/>
      <c r="AQ12" s="66">
        <f t="shared" si="55"/>
        <v>0</v>
      </c>
      <c r="AR12" s="67">
        <f t="shared" si="56"/>
        <v>0</v>
      </c>
      <c r="AS12" s="198"/>
      <c r="AT12" s="66">
        <f t="shared" si="57"/>
        <v>0</v>
      </c>
      <c r="AU12" s="67">
        <f t="shared" si="58"/>
        <v>0</v>
      </c>
      <c r="AV12" s="198"/>
      <c r="AW12" s="66">
        <f t="shared" si="59"/>
        <v>0</v>
      </c>
      <c r="AX12" s="67">
        <f t="shared" si="60"/>
        <v>0</v>
      </c>
      <c r="AY12" s="198"/>
      <c r="AZ12" s="66">
        <f t="shared" si="61"/>
        <v>0</v>
      </c>
      <c r="BA12" s="67">
        <f t="shared" si="62"/>
        <v>0</v>
      </c>
    </row>
    <row r="13" spans="1:53" hidden="1">
      <c r="A13" s="59">
        <f t="shared" si="31"/>
        <v>0</v>
      </c>
      <c r="B13" s="60">
        <f t="shared" si="32"/>
        <v>0</v>
      </c>
      <c r="C13" s="144"/>
      <c r="D13" s="145" t="s">
        <v>636</v>
      </c>
      <c r="E13" s="299" t="s">
        <v>59</v>
      </c>
      <c r="F13" s="142">
        <f t="shared" si="0"/>
        <v>0</v>
      </c>
      <c r="G13" s="63"/>
      <c r="H13" s="143"/>
      <c r="I13" s="198"/>
      <c r="J13" s="66">
        <f t="shared" ref="J13" si="63">I13*$G13</f>
        <v>0</v>
      </c>
      <c r="K13" s="67">
        <f t="shared" ref="K13" si="64">I13*$H13</f>
        <v>0</v>
      </c>
      <c r="L13" s="198"/>
      <c r="M13" s="66">
        <f t="shared" si="35"/>
        <v>0</v>
      </c>
      <c r="N13" s="67">
        <f t="shared" si="36"/>
        <v>0</v>
      </c>
      <c r="O13" s="198"/>
      <c r="P13" s="66">
        <f t="shared" si="37"/>
        <v>0</v>
      </c>
      <c r="Q13" s="67">
        <f t="shared" si="38"/>
        <v>0</v>
      </c>
      <c r="R13" s="198"/>
      <c r="S13" s="66">
        <f t="shared" si="39"/>
        <v>0</v>
      </c>
      <c r="T13" s="67">
        <f t="shared" si="40"/>
        <v>0</v>
      </c>
      <c r="U13" s="198"/>
      <c r="V13" s="66">
        <f t="shared" si="41"/>
        <v>0</v>
      </c>
      <c r="W13" s="67">
        <f t="shared" si="42"/>
        <v>0</v>
      </c>
      <c r="X13" s="198"/>
      <c r="Y13" s="66">
        <f t="shared" si="43"/>
        <v>0</v>
      </c>
      <c r="Z13" s="67">
        <f t="shared" si="44"/>
        <v>0</v>
      </c>
      <c r="AA13" s="198"/>
      <c r="AB13" s="66">
        <f t="shared" si="45"/>
        <v>0</v>
      </c>
      <c r="AC13" s="67">
        <f t="shared" si="46"/>
        <v>0</v>
      </c>
      <c r="AD13" s="198"/>
      <c r="AE13" s="66">
        <f t="shared" si="47"/>
        <v>0</v>
      </c>
      <c r="AF13" s="67">
        <f t="shared" si="48"/>
        <v>0</v>
      </c>
      <c r="AG13" s="198"/>
      <c r="AH13" s="66">
        <f t="shared" si="49"/>
        <v>0</v>
      </c>
      <c r="AI13" s="67">
        <f t="shared" si="50"/>
        <v>0</v>
      </c>
      <c r="AJ13" s="198"/>
      <c r="AK13" s="66">
        <f t="shared" si="51"/>
        <v>0</v>
      </c>
      <c r="AL13" s="67">
        <f t="shared" si="52"/>
        <v>0</v>
      </c>
      <c r="AM13" s="198"/>
      <c r="AN13" s="66">
        <f t="shared" si="53"/>
        <v>0</v>
      </c>
      <c r="AO13" s="67">
        <f t="shared" si="54"/>
        <v>0</v>
      </c>
      <c r="AP13" s="198"/>
      <c r="AQ13" s="66">
        <f t="shared" si="55"/>
        <v>0</v>
      </c>
      <c r="AR13" s="67">
        <f t="shared" si="56"/>
        <v>0</v>
      </c>
      <c r="AS13" s="198"/>
      <c r="AT13" s="66">
        <f t="shared" si="57"/>
        <v>0</v>
      </c>
      <c r="AU13" s="67">
        <f t="shared" si="58"/>
        <v>0</v>
      </c>
      <c r="AV13" s="198"/>
      <c r="AW13" s="66">
        <f t="shared" si="59"/>
        <v>0</v>
      </c>
      <c r="AX13" s="67">
        <f t="shared" si="60"/>
        <v>0</v>
      </c>
      <c r="AY13" s="198"/>
      <c r="AZ13" s="66">
        <f t="shared" si="61"/>
        <v>0</v>
      </c>
      <c r="BA13" s="67">
        <f t="shared" si="62"/>
        <v>0</v>
      </c>
    </row>
    <row r="14" spans="1:53">
      <c r="A14" s="259"/>
      <c r="B14" s="259"/>
      <c r="C14" s="86"/>
      <c r="D14" s="139" t="s">
        <v>483</v>
      </c>
      <c r="E14" s="298" t="s">
        <v>1238</v>
      </c>
      <c r="F14" s="294">
        <f t="shared" si="0"/>
        <v>43</v>
      </c>
      <c r="G14" s="259"/>
      <c r="H14" s="260"/>
      <c r="I14" s="292">
        <f>SUM(I15:I18)</f>
        <v>0</v>
      </c>
      <c r="J14" s="259"/>
      <c r="K14" s="260"/>
      <c r="L14" s="292">
        <f>SUM(L15:L18)</f>
        <v>6</v>
      </c>
      <c r="M14" s="259"/>
      <c r="N14" s="260"/>
      <c r="O14" s="292">
        <f>SUM(O15:O18)</f>
        <v>3</v>
      </c>
      <c r="P14" s="259"/>
      <c r="Q14" s="260"/>
      <c r="R14" s="292">
        <f>SUM(R15:R18)</f>
        <v>0</v>
      </c>
      <c r="S14" s="259"/>
      <c r="T14" s="260"/>
      <c r="U14" s="292">
        <f>SUM(U15:U18)</f>
        <v>6</v>
      </c>
      <c r="V14" s="259"/>
      <c r="W14" s="260"/>
      <c r="X14" s="292">
        <f>SUM(X15:X18)</f>
        <v>0</v>
      </c>
      <c r="Y14" s="259"/>
      <c r="Z14" s="260"/>
      <c r="AA14" s="292">
        <f>SUM(AA15:AA18)</f>
        <v>5</v>
      </c>
      <c r="AB14" s="259"/>
      <c r="AC14" s="260"/>
      <c r="AD14" s="292">
        <f>SUM(AD15:AD18)</f>
        <v>4</v>
      </c>
      <c r="AE14" s="259"/>
      <c r="AF14" s="260"/>
      <c r="AG14" s="292">
        <f>SUM(AG15:AG18)</f>
        <v>5</v>
      </c>
      <c r="AH14" s="259"/>
      <c r="AI14" s="260"/>
      <c r="AJ14" s="292">
        <f>SUM(AJ15:AJ18)</f>
        <v>4</v>
      </c>
      <c r="AK14" s="259"/>
      <c r="AL14" s="260"/>
      <c r="AM14" s="292">
        <f>SUM(AM15:AM18)</f>
        <v>5</v>
      </c>
      <c r="AN14" s="259"/>
      <c r="AO14" s="260"/>
      <c r="AP14" s="292">
        <f>SUM(AP15:AP18)</f>
        <v>0</v>
      </c>
      <c r="AQ14" s="259"/>
      <c r="AR14" s="260"/>
      <c r="AS14" s="292">
        <f>SUM(AS15:AS18)</f>
        <v>3</v>
      </c>
      <c r="AT14" s="259"/>
      <c r="AU14" s="260"/>
      <c r="AV14" s="292">
        <f>SUM(AV15:AV18)</f>
        <v>2</v>
      </c>
      <c r="AW14" s="259"/>
      <c r="AX14" s="260"/>
      <c r="AY14" s="292">
        <f>SUM(AY15:AY18)</f>
        <v>0</v>
      </c>
      <c r="AZ14" s="259"/>
      <c r="BA14" s="260"/>
    </row>
    <row r="15" spans="1:53" hidden="1">
      <c r="A15" s="59">
        <f t="shared" ref="A15:A18" si="65">SUMIF($I$5:$ZZ$5,"QTY*Equipment",$I15:$ZZ15)</f>
        <v>0</v>
      </c>
      <c r="B15" s="60">
        <f t="shared" ref="B15:B18" si="66">SUMIF($I$5:$ZZ$5,"QTY*Install",$I15:$ZZ15)</f>
        <v>0</v>
      </c>
      <c r="C15" s="144"/>
      <c r="D15" s="145" t="s">
        <v>637</v>
      </c>
      <c r="E15" s="299" t="s">
        <v>627</v>
      </c>
      <c r="F15" s="142">
        <f t="shared" si="0"/>
        <v>0</v>
      </c>
      <c r="G15" s="63"/>
      <c r="H15" s="143"/>
      <c r="I15" s="198"/>
      <c r="J15" s="66">
        <f t="shared" si="33"/>
        <v>0</v>
      </c>
      <c r="K15" s="67">
        <f t="shared" si="34"/>
        <v>0</v>
      </c>
      <c r="L15" s="198"/>
      <c r="M15" s="66">
        <f t="shared" ref="M15:M18" si="67">L15*$G15</f>
        <v>0</v>
      </c>
      <c r="N15" s="67">
        <f t="shared" ref="N15:N18" si="68">L15*$H15</f>
        <v>0</v>
      </c>
      <c r="O15" s="198"/>
      <c r="P15" s="66">
        <f t="shared" ref="P15:P18" si="69">O15*$G15</f>
        <v>0</v>
      </c>
      <c r="Q15" s="67">
        <f t="shared" ref="Q15:Q18" si="70">O15*$H15</f>
        <v>0</v>
      </c>
      <c r="R15" s="198"/>
      <c r="S15" s="66">
        <f t="shared" ref="S15:S18" si="71">R15*$G15</f>
        <v>0</v>
      </c>
      <c r="T15" s="67">
        <f t="shared" ref="T15:T18" si="72">R15*$H15</f>
        <v>0</v>
      </c>
      <c r="U15" s="198"/>
      <c r="V15" s="66">
        <f t="shared" ref="V15:V18" si="73">U15*$G15</f>
        <v>0</v>
      </c>
      <c r="W15" s="67">
        <f t="shared" ref="W15:W18" si="74">U15*$H15</f>
        <v>0</v>
      </c>
      <c r="X15" s="198"/>
      <c r="Y15" s="66">
        <f t="shared" ref="Y15:Y18" si="75">X15*$G15</f>
        <v>0</v>
      </c>
      <c r="Z15" s="67">
        <f t="shared" ref="Z15:Z18" si="76">X15*$H15</f>
        <v>0</v>
      </c>
      <c r="AA15" s="198"/>
      <c r="AB15" s="66">
        <f t="shared" ref="AB15:AB18" si="77">AA15*$G15</f>
        <v>0</v>
      </c>
      <c r="AC15" s="67">
        <f t="shared" ref="AC15:AC18" si="78">AA15*$H15</f>
        <v>0</v>
      </c>
      <c r="AD15" s="198"/>
      <c r="AE15" s="66">
        <f t="shared" ref="AE15:AE18" si="79">AD15*$G15</f>
        <v>0</v>
      </c>
      <c r="AF15" s="67">
        <f t="shared" ref="AF15:AF18" si="80">AD15*$H15</f>
        <v>0</v>
      </c>
      <c r="AG15" s="198"/>
      <c r="AH15" s="66">
        <f t="shared" ref="AH15:AH18" si="81">AG15*$G15</f>
        <v>0</v>
      </c>
      <c r="AI15" s="67">
        <f t="shared" ref="AI15:AI18" si="82">AG15*$H15</f>
        <v>0</v>
      </c>
      <c r="AJ15" s="198"/>
      <c r="AK15" s="66">
        <f t="shared" ref="AK15:AK18" si="83">AJ15*$G15</f>
        <v>0</v>
      </c>
      <c r="AL15" s="67">
        <f t="shared" ref="AL15:AL18" si="84">AJ15*$H15</f>
        <v>0</v>
      </c>
      <c r="AM15" s="198"/>
      <c r="AN15" s="66">
        <f t="shared" ref="AN15:AN18" si="85">AM15*$G15</f>
        <v>0</v>
      </c>
      <c r="AO15" s="67">
        <f t="shared" ref="AO15:AO18" si="86">AM15*$H15</f>
        <v>0</v>
      </c>
      <c r="AP15" s="198"/>
      <c r="AQ15" s="66">
        <f t="shared" ref="AQ15:AQ18" si="87">AP15*$G15</f>
        <v>0</v>
      </c>
      <c r="AR15" s="67">
        <f t="shared" ref="AR15:AR18" si="88">AP15*$H15</f>
        <v>0</v>
      </c>
      <c r="AS15" s="198"/>
      <c r="AT15" s="66">
        <f t="shared" ref="AT15:AT18" si="89">AS15*$G15</f>
        <v>0</v>
      </c>
      <c r="AU15" s="67">
        <f t="shared" ref="AU15:AU18" si="90">AS15*$H15</f>
        <v>0</v>
      </c>
      <c r="AV15" s="198"/>
      <c r="AW15" s="66">
        <f t="shared" ref="AW15:AW18" si="91">AV15*$G15</f>
        <v>0</v>
      </c>
      <c r="AX15" s="67">
        <f t="shared" ref="AX15:AX18" si="92">AV15*$H15</f>
        <v>0</v>
      </c>
      <c r="AY15" s="198"/>
      <c r="AZ15" s="66">
        <f t="shared" ref="AZ15:AZ18" si="93">AY15*$G15</f>
        <v>0</v>
      </c>
      <c r="BA15" s="67">
        <f t="shared" ref="BA15:BA18" si="94">AY15*$H15</f>
        <v>0</v>
      </c>
    </row>
    <row r="16" spans="1:53">
      <c r="A16" s="59">
        <f t="shared" si="65"/>
        <v>0</v>
      </c>
      <c r="B16" s="60">
        <f t="shared" si="66"/>
        <v>0</v>
      </c>
      <c r="C16" s="144"/>
      <c r="D16" s="145" t="s">
        <v>638</v>
      </c>
      <c r="E16" s="299" t="s">
        <v>628</v>
      </c>
      <c r="F16" s="142">
        <f t="shared" si="0"/>
        <v>33</v>
      </c>
      <c r="G16" s="63"/>
      <c r="H16" s="143"/>
      <c r="I16" s="198"/>
      <c r="J16" s="66">
        <f t="shared" si="33"/>
        <v>0</v>
      </c>
      <c r="K16" s="67">
        <f t="shared" si="34"/>
        <v>0</v>
      </c>
      <c r="L16" s="198"/>
      <c r="M16" s="66">
        <f t="shared" si="67"/>
        <v>0</v>
      </c>
      <c r="N16" s="67">
        <f t="shared" si="68"/>
        <v>0</v>
      </c>
      <c r="O16" s="198">
        <v>3</v>
      </c>
      <c r="P16" s="66">
        <f t="shared" si="69"/>
        <v>0</v>
      </c>
      <c r="Q16" s="67">
        <f t="shared" si="70"/>
        <v>0</v>
      </c>
      <c r="R16" s="198"/>
      <c r="S16" s="66">
        <f t="shared" si="71"/>
        <v>0</v>
      </c>
      <c r="T16" s="67">
        <f t="shared" si="72"/>
        <v>0</v>
      </c>
      <c r="U16" s="198">
        <v>4</v>
      </c>
      <c r="V16" s="66">
        <f t="shared" si="73"/>
        <v>0</v>
      </c>
      <c r="W16" s="67">
        <f t="shared" si="74"/>
        <v>0</v>
      </c>
      <c r="X16" s="198"/>
      <c r="Y16" s="66">
        <f t="shared" si="75"/>
        <v>0</v>
      </c>
      <c r="Z16" s="67">
        <f t="shared" si="76"/>
        <v>0</v>
      </c>
      <c r="AA16" s="198">
        <v>5</v>
      </c>
      <c r="AB16" s="66">
        <f t="shared" si="77"/>
        <v>0</v>
      </c>
      <c r="AC16" s="67">
        <f t="shared" si="78"/>
        <v>0</v>
      </c>
      <c r="AD16" s="198">
        <v>4</v>
      </c>
      <c r="AE16" s="66">
        <f t="shared" si="79"/>
        <v>0</v>
      </c>
      <c r="AF16" s="67">
        <f t="shared" si="80"/>
        <v>0</v>
      </c>
      <c r="AG16" s="198">
        <v>5</v>
      </c>
      <c r="AH16" s="66">
        <f t="shared" si="81"/>
        <v>0</v>
      </c>
      <c r="AI16" s="67">
        <f t="shared" si="82"/>
        <v>0</v>
      </c>
      <c r="AJ16" s="198">
        <v>4</v>
      </c>
      <c r="AK16" s="66">
        <f t="shared" si="83"/>
        <v>0</v>
      </c>
      <c r="AL16" s="67">
        <f t="shared" si="84"/>
        <v>0</v>
      </c>
      <c r="AM16" s="198">
        <v>3</v>
      </c>
      <c r="AN16" s="66">
        <f t="shared" si="85"/>
        <v>0</v>
      </c>
      <c r="AO16" s="67">
        <f t="shared" si="86"/>
        <v>0</v>
      </c>
      <c r="AP16" s="198"/>
      <c r="AQ16" s="66">
        <f t="shared" si="87"/>
        <v>0</v>
      </c>
      <c r="AR16" s="67">
        <f t="shared" si="88"/>
        <v>0</v>
      </c>
      <c r="AS16" s="198">
        <v>3</v>
      </c>
      <c r="AT16" s="66">
        <f t="shared" si="89"/>
        <v>0</v>
      </c>
      <c r="AU16" s="67">
        <f t="shared" si="90"/>
        <v>0</v>
      </c>
      <c r="AV16" s="198">
        <v>2</v>
      </c>
      <c r="AW16" s="66">
        <f t="shared" si="91"/>
        <v>0</v>
      </c>
      <c r="AX16" s="67">
        <f t="shared" si="92"/>
        <v>0</v>
      </c>
      <c r="AY16" s="198"/>
      <c r="AZ16" s="66">
        <f t="shared" si="93"/>
        <v>0</v>
      </c>
      <c r="BA16" s="67">
        <f t="shared" si="94"/>
        <v>0</v>
      </c>
    </row>
    <row r="17" spans="1:53">
      <c r="A17" s="59">
        <f t="shared" si="65"/>
        <v>0</v>
      </c>
      <c r="B17" s="60">
        <f t="shared" si="66"/>
        <v>0</v>
      </c>
      <c r="C17" s="144"/>
      <c r="D17" s="145" t="s">
        <v>639</v>
      </c>
      <c r="E17" s="299" t="s">
        <v>837</v>
      </c>
      <c r="F17" s="142">
        <f t="shared" si="0"/>
        <v>10</v>
      </c>
      <c r="G17" s="63"/>
      <c r="H17" s="143"/>
      <c r="I17" s="198"/>
      <c r="J17" s="66">
        <f t="shared" si="33"/>
        <v>0</v>
      </c>
      <c r="K17" s="67">
        <f t="shared" si="34"/>
        <v>0</v>
      </c>
      <c r="L17" s="198">
        <v>6</v>
      </c>
      <c r="M17" s="66">
        <f t="shared" si="67"/>
        <v>0</v>
      </c>
      <c r="N17" s="67">
        <f t="shared" si="68"/>
        <v>0</v>
      </c>
      <c r="O17" s="198"/>
      <c r="P17" s="66">
        <f t="shared" si="69"/>
        <v>0</v>
      </c>
      <c r="Q17" s="67">
        <f t="shared" si="70"/>
        <v>0</v>
      </c>
      <c r="R17" s="198"/>
      <c r="S17" s="66">
        <f t="shared" si="71"/>
        <v>0</v>
      </c>
      <c r="T17" s="67">
        <f t="shared" si="72"/>
        <v>0</v>
      </c>
      <c r="U17" s="198">
        <v>2</v>
      </c>
      <c r="V17" s="66">
        <f t="shared" si="73"/>
        <v>0</v>
      </c>
      <c r="W17" s="67">
        <f t="shared" si="74"/>
        <v>0</v>
      </c>
      <c r="X17" s="198"/>
      <c r="Y17" s="66">
        <f t="shared" si="75"/>
        <v>0</v>
      </c>
      <c r="Z17" s="67">
        <f t="shared" si="76"/>
        <v>0</v>
      </c>
      <c r="AA17" s="198"/>
      <c r="AB17" s="66">
        <f t="shared" si="77"/>
        <v>0</v>
      </c>
      <c r="AC17" s="67">
        <f t="shared" si="78"/>
        <v>0</v>
      </c>
      <c r="AD17" s="198"/>
      <c r="AE17" s="66">
        <f t="shared" si="79"/>
        <v>0</v>
      </c>
      <c r="AF17" s="67">
        <f t="shared" si="80"/>
        <v>0</v>
      </c>
      <c r="AG17" s="198"/>
      <c r="AH17" s="66">
        <f t="shared" si="81"/>
        <v>0</v>
      </c>
      <c r="AI17" s="67">
        <f t="shared" si="82"/>
        <v>0</v>
      </c>
      <c r="AJ17" s="198"/>
      <c r="AK17" s="66">
        <f t="shared" si="83"/>
        <v>0</v>
      </c>
      <c r="AL17" s="67">
        <f t="shared" si="84"/>
        <v>0</v>
      </c>
      <c r="AM17" s="198">
        <v>2</v>
      </c>
      <c r="AN17" s="66">
        <f t="shared" si="85"/>
        <v>0</v>
      </c>
      <c r="AO17" s="67">
        <f t="shared" si="86"/>
        <v>0</v>
      </c>
      <c r="AP17" s="198"/>
      <c r="AQ17" s="66">
        <f t="shared" si="87"/>
        <v>0</v>
      </c>
      <c r="AR17" s="67">
        <f t="shared" si="88"/>
        <v>0</v>
      </c>
      <c r="AS17" s="198"/>
      <c r="AT17" s="66">
        <f t="shared" si="89"/>
        <v>0</v>
      </c>
      <c r="AU17" s="67">
        <f t="shared" si="90"/>
        <v>0</v>
      </c>
      <c r="AV17" s="198"/>
      <c r="AW17" s="66">
        <f t="shared" si="91"/>
        <v>0</v>
      </c>
      <c r="AX17" s="67">
        <f t="shared" si="92"/>
        <v>0</v>
      </c>
      <c r="AY17" s="198"/>
      <c r="AZ17" s="66">
        <f t="shared" si="93"/>
        <v>0</v>
      </c>
      <c r="BA17" s="67">
        <f t="shared" si="94"/>
        <v>0</v>
      </c>
    </row>
    <row r="18" spans="1:53" hidden="1">
      <c r="A18" s="59">
        <f t="shared" si="65"/>
        <v>0</v>
      </c>
      <c r="B18" s="60">
        <f t="shared" si="66"/>
        <v>0</v>
      </c>
      <c r="C18" s="144"/>
      <c r="D18" s="145" t="s">
        <v>640</v>
      </c>
      <c r="E18" s="299" t="s">
        <v>59</v>
      </c>
      <c r="F18" s="142">
        <f t="shared" si="0"/>
        <v>0</v>
      </c>
      <c r="G18" s="63"/>
      <c r="H18" s="143"/>
      <c r="I18" s="198"/>
      <c r="J18" s="66">
        <f t="shared" ref="J18" si="95">I18*$G18</f>
        <v>0</v>
      </c>
      <c r="K18" s="67">
        <f t="shared" ref="K18" si="96">I18*$H18</f>
        <v>0</v>
      </c>
      <c r="L18" s="198"/>
      <c r="M18" s="66">
        <f t="shared" si="67"/>
        <v>0</v>
      </c>
      <c r="N18" s="67">
        <f t="shared" si="68"/>
        <v>0</v>
      </c>
      <c r="O18" s="198"/>
      <c r="P18" s="66">
        <f t="shared" si="69"/>
        <v>0</v>
      </c>
      <c r="Q18" s="67">
        <f t="shared" si="70"/>
        <v>0</v>
      </c>
      <c r="R18" s="198"/>
      <c r="S18" s="66">
        <f t="shared" si="71"/>
        <v>0</v>
      </c>
      <c r="T18" s="67">
        <f t="shared" si="72"/>
        <v>0</v>
      </c>
      <c r="U18" s="198"/>
      <c r="V18" s="66">
        <f t="shared" si="73"/>
        <v>0</v>
      </c>
      <c r="W18" s="67">
        <f t="shared" si="74"/>
        <v>0</v>
      </c>
      <c r="X18" s="198"/>
      <c r="Y18" s="66">
        <f t="shared" si="75"/>
        <v>0</v>
      </c>
      <c r="Z18" s="67">
        <f t="shared" si="76"/>
        <v>0</v>
      </c>
      <c r="AA18" s="198"/>
      <c r="AB18" s="66">
        <f t="shared" si="77"/>
        <v>0</v>
      </c>
      <c r="AC18" s="67">
        <f t="shared" si="78"/>
        <v>0</v>
      </c>
      <c r="AD18" s="198"/>
      <c r="AE18" s="66">
        <f t="shared" si="79"/>
        <v>0</v>
      </c>
      <c r="AF18" s="67">
        <f t="shared" si="80"/>
        <v>0</v>
      </c>
      <c r="AG18" s="198"/>
      <c r="AH18" s="66">
        <f t="shared" si="81"/>
        <v>0</v>
      </c>
      <c r="AI18" s="67">
        <f t="shared" si="82"/>
        <v>0</v>
      </c>
      <c r="AJ18" s="198"/>
      <c r="AK18" s="66">
        <f t="shared" si="83"/>
        <v>0</v>
      </c>
      <c r="AL18" s="67">
        <f t="shared" si="84"/>
        <v>0</v>
      </c>
      <c r="AM18" s="198"/>
      <c r="AN18" s="66">
        <f t="shared" si="85"/>
        <v>0</v>
      </c>
      <c r="AO18" s="67">
        <f t="shared" si="86"/>
        <v>0</v>
      </c>
      <c r="AP18" s="198"/>
      <c r="AQ18" s="66">
        <f t="shared" si="87"/>
        <v>0</v>
      </c>
      <c r="AR18" s="67">
        <f t="shared" si="88"/>
        <v>0</v>
      </c>
      <c r="AS18" s="198"/>
      <c r="AT18" s="66">
        <f t="shared" si="89"/>
        <v>0</v>
      </c>
      <c r="AU18" s="67">
        <f t="shared" si="90"/>
        <v>0</v>
      </c>
      <c r="AV18" s="198"/>
      <c r="AW18" s="66">
        <f t="shared" si="91"/>
        <v>0</v>
      </c>
      <c r="AX18" s="67">
        <f t="shared" si="92"/>
        <v>0</v>
      </c>
      <c r="AY18" s="198"/>
      <c r="AZ18" s="66">
        <f t="shared" si="93"/>
        <v>0</v>
      </c>
      <c r="BA18" s="67">
        <f t="shared" si="94"/>
        <v>0</v>
      </c>
    </row>
    <row r="19" spans="1:53" hidden="1">
      <c r="A19" s="259"/>
      <c r="B19" s="259"/>
      <c r="C19" s="86"/>
      <c r="D19" s="139" t="s">
        <v>484</v>
      </c>
      <c r="E19" s="298" t="s">
        <v>621</v>
      </c>
      <c r="F19" s="294">
        <f t="shared" si="0"/>
        <v>0</v>
      </c>
      <c r="G19" s="259"/>
      <c r="H19" s="260"/>
      <c r="I19" s="292">
        <f>SUM(I20:I23)</f>
        <v>0</v>
      </c>
      <c r="J19" s="259"/>
      <c r="K19" s="260"/>
      <c r="L19" s="292">
        <f>SUM(L20:L23)</f>
        <v>0</v>
      </c>
      <c r="M19" s="259"/>
      <c r="N19" s="260"/>
      <c r="O19" s="292">
        <f>SUM(O20:O23)</f>
        <v>0</v>
      </c>
      <c r="P19" s="259"/>
      <c r="Q19" s="260"/>
      <c r="R19" s="292">
        <f>SUM(R20:R23)</f>
        <v>0</v>
      </c>
      <c r="S19" s="259"/>
      <c r="T19" s="260"/>
      <c r="U19" s="292">
        <f>SUM(U20:U23)</f>
        <v>0</v>
      </c>
      <c r="V19" s="259"/>
      <c r="W19" s="260"/>
      <c r="X19" s="292">
        <f>SUM(X20:X23)</f>
        <v>0</v>
      </c>
      <c r="Y19" s="259"/>
      <c r="Z19" s="260"/>
      <c r="AA19" s="292">
        <f>SUM(AA20:AA23)</f>
        <v>0</v>
      </c>
      <c r="AB19" s="259"/>
      <c r="AC19" s="260"/>
      <c r="AD19" s="292">
        <f>SUM(AD20:AD23)</f>
        <v>0</v>
      </c>
      <c r="AE19" s="259"/>
      <c r="AF19" s="260"/>
      <c r="AG19" s="292">
        <f>SUM(AG20:AG23)</f>
        <v>0</v>
      </c>
      <c r="AH19" s="259"/>
      <c r="AI19" s="260"/>
      <c r="AJ19" s="292">
        <f>SUM(AJ20:AJ23)</f>
        <v>0</v>
      </c>
      <c r="AK19" s="259"/>
      <c r="AL19" s="260"/>
      <c r="AM19" s="292">
        <f>SUM(AM20:AM23)</f>
        <v>0</v>
      </c>
      <c r="AN19" s="259"/>
      <c r="AO19" s="260"/>
      <c r="AP19" s="292">
        <f>SUM(AP20:AP23)</f>
        <v>0</v>
      </c>
      <c r="AQ19" s="259"/>
      <c r="AR19" s="260"/>
      <c r="AS19" s="292">
        <f>SUM(AS20:AS23)</f>
        <v>0</v>
      </c>
      <c r="AT19" s="259"/>
      <c r="AU19" s="260"/>
      <c r="AV19" s="292">
        <f>SUM(AV20:AV23)</f>
        <v>0</v>
      </c>
      <c r="AW19" s="259"/>
      <c r="AX19" s="260"/>
      <c r="AY19" s="292">
        <f>SUM(AY20:AY23)</f>
        <v>0</v>
      </c>
      <c r="AZ19" s="259"/>
      <c r="BA19" s="260"/>
    </row>
    <row r="20" spans="1:53" hidden="1">
      <c r="A20" s="59">
        <f t="shared" ref="A20:A23" si="97">SUMIF($I$5:$ZZ$5,"QTY*Equipment",$I20:$ZZ20)</f>
        <v>0</v>
      </c>
      <c r="B20" s="60">
        <f t="shared" ref="B20:B23" si="98">SUMIF($I$5:$ZZ$5,"QTY*Install",$I20:$ZZ20)</f>
        <v>0</v>
      </c>
      <c r="C20" s="144"/>
      <c r="D20" s="163" t="s">
        <v>641</v>
      </c>
      <c r="E20" s="299" t="s">
        <v>627</v>
      </c>
      <c r="F20" s="142">
        <f t="shared" si="0"/>
        <v>0</v>
      </c>
      <c r="G20" s="63"/>
      <c r="H20" s="143"/>
      <c r="I20" s="198"/>
      <c r="J20" s="66">
        <f t="shared" ref="J20" si="99">I20*$G20</f>
        <v>0</v>
      </c>
      <c r="K20" s="67">
        <f t="shared" ref="K20" si="100">I20*$H20</f>
        <v>0</v>
      </c>
      <c r="L20" s="198"/>
      <c r="M20" s="66">
        <f t="shared" ref="M20:M23" si="101">L20*$G20</f>
        <v>0</v>
      </c>
      <c r="N20" s="67">
        <f t="shared" ref="N20:N23" si="102">L20*$H20</f>
        <v>0</v>
      </c>
      <c r="O20" s="198"/>
      <c r="P20" s="66">
        <f t="shared" ref="P20:P23" si="103">O20*$G20</f>
        <v>0</v>
      </c>
      <c r="Q20" s="67">
        <f t="shared" ref="Q20:Q23" si="104">O20*$H20</f>
        <v>0</v>
      </c>
      <c r="R20" s="198"/>
      <c r="S20" s="66">
        <f t="shared" ref="S20:S23" si="105">R20*$G20</f>
        <v>0</v>
      </c>
      <c r="T20" s="67">
        <f t="shared" ref="T20:T23" si="106">R20*$H20</f>
        <v>0</v>
      </c>
      <c r="U20" s="198"/>
      <c r="V20" s="66">
        <f t="shared" ref="V20:V23" si="107">U20*$G20</f>
        <v>0</v>
      </c>
      <c r="W20" s="67">
        <f t="shared" ref="W20:W23" si="108">U20*$H20</f>
        <v>0</v>
      </c>
      <c r="X20" s="198"/>
      <c r="Y20" s="66">
        <f t="shared" ref="Y20:Y23" si="109">X20*$G20</f>
        <v>0</v>
      </c>
      <c r="Z20" s="67">
        <f t="shared" ref="Z20:Z23" si="110">X20*$H20</f>
        <v>0</v>
      </c>
      <c r="AA20" s="198"/>
      <c r="AB20" s="66">
        <f t="shared" ref="AB20:AB23" si="111">AA20*$G20</f>
        <v>0</v>
      </c>
      <c r="AC20" s="67">
        <f t="shared" ref="AC20:AC23" si="112">AA20*$H20</f>
        <v>0</v>
      </c>
      <c r="AD20" s="198"/>
      <c r="AE20" s="66">
        <f t="shared" ref="AE20:AE23" si="113">AD20*$G20</f>
        <v>0</v>
      </c>
      <c r="AF20" s="67">
        <f t="shared" ref="AF20:AF23" si="114">AD20*$H20</f>
        <v>0</v>
      </c>
      <c r="AG20" s="198"/>
      <c r="AH20" s="66">
        <f t="shared" ref="AH20:AH23" si="115">AG20*$G20</f>
        <v>0</v>
      </c>
      <c r="AI20" s="67">
        <f t="shared" ref="AI20:AI23" si="116">AG20*$H20</f>
        <v>0</v>
      </c>
      <c r="AJ20" s="198"/>
      <c r="AK20" s="66">
        <f t="shared" ref="AK20:AK23" si="117">AJ20*$G20</f>
        <v>0</v>
      </c>
      <c r="AL20" s="67">
        <f t="shared" ref="AL20:AL23" si="118">AJ20*$H20</f>
        <v>0</v>
      </c>
      <c r="AM20" s="198"/>
      <c r="AN20" s="66">
        <f t="shared" ref="AN20:AN23" si="119">AM20*$G20</f>
        <v>0</v>
      </c>
      <c r="AO20" s="67">
        <f t="shared" ref="AO20:AO23" si="120">AM20*$H20</f>
        <v>0</v>
      </c>
      <c r="AP20" s="198"/>
      <c r="AQ20" s="66">
        <f t="shared" ref="AQ20:AQ23" si="121">AP20*$G20</f>
        <v>0</v>
      </c>
      <c r="AR20" s="67">
        <f t="shared" ref="AR20:AR23" si="122">AP20*$H20</f>
        <v>0</v>
      </c>
      <c r="AS20" s="198"/>
      <c r="AT20" s="66">
        <f t="shared" ref="AT20:AT23" si="123">AS20*$G20</f>
        <v>0</v>
      </c>
      <c r="AU20" s="67">
        <f t="shared" ref="AU20:AU23" si="124">AS20*$H20</f>
        <v>0</v>
      </c>
      <c r="AV20" s="198"/>
      <c r="AW20" s="66">
        <f t="shared" ref="AW20:AW23" si="125">AV20*$G20</f>
        <v>0</v>
      </c>
      <c r="AX20" s="67">
        <f t="shared" ref="AX20:AX23" si="126">AV20*$H20</f>
        <v>0</v>
      </c>
      <c r="AY20" s="198"/>
      <c r="AZ20" s="66">
        <f t="shared" ref="AZ20:AZ23" si="127">AY20*$G20</f>
        <v>0</v>
      </c>
      <c r="BA20" s="67">
        <f t="shared" ref="BA20:BA23" si="128">AY20*$H20</f>
        <v>0</v>
      </c>
    </row>
    <row r="21" spans="1:53" hidden="1">
      <c r="A21" s="59">
        <f t="shared" si="97"/>
        <v>0</v>
      </c>
      <c r="B21" s="60">
        <f t="shared" si="98"/>
        <v>0</v>
      </c>
      <c r="C21" s="144"/>
      <c r="D21" s="163" t="s">
        <v>642</v>
      </c>
      <c r="E21" s="299" t="s">
        <v>628</v>
      </c>
      <c r="F21" s="142">
        <f t="shared" si="0"/>
        <v>0</v>
      </c>
      <c r="G21" s="63"/>
      <c r="H21" s="143"/>
      <c r="I21" s="198"/>
      <c r="J21" s="66">
        <f t="shared" ref="J21:J39" si="129">I21*$G21</f>
        <v>0</v>
      </c>
      <c r="K21" s="67">
        <f t="shared" ref="K21:K39" si="130">I21*$H21</f>
        <v>0</v>
      </c>
      <c r="L21" s="198"/>
      <c r="M21" s="66">
        <f t="shared" si="101"/>
        <v>0</v>
      </c>
      <c r="N21" s="67">
        <f t="shared" si="102"/>
        <v>0</v>
      </c>
      <c r="O21" s="198"/>
      <c r="P21" s="66">
        <f t="shared" si="103"/>
        <v>0</v>
      </c>
      <c r="Q21" s="67">
        <f t="shared" si="104"/>
        <v>0</v>
      </c>
      <c r="R21" s="198"/>
      <c r="S21" s="66">
        <f t="shared" si="105"/>
        <v>0</v>
      </c>
      <c r="T21" s="67">
        <f t="shared" si="106"/>
        <v>0</v>
      </c>
      <c r="U21" s="198"/>
      <c r="V21" s="66">
        <f t="shared" si="107"/>
        <v>0</v>
      </c>
      <c r="W21" s="67">
        <f t="shared" si="108"/>
        <v>0</v>
      </c>
      <c r="X21" s="198"/>
      <c r="Y21" s="66">
        <f t="shared" si="109"/>
        <v>0</v>
      </c>
      <c r="Z21" s="67">
        <f t="shared" si="110"/>
        <v>0</v>
      </c>
      <c r="AA21" s="198"/>
      <c r="AB21" s="66">
        <f t="shared" si="111"/>
        <v>0</v>
      </c>
      <c r="AC21" s="67">
        <f t="shared" si="112"/>
        <v>0</v>
      </c>
      <c r="AD21" s="198"/>
      <c r="AE21" s="66">
        <f t="shared" si="113"/>
        <v>0</v>
      </c>
      <c r="AF21" s="67">
        <f t="shared" si="114"/>
        <v>0</v>
      </c>
      <c r="AG21" s="198"/>
      <c r="AH21" s="66">
        <f t="shared" si="115"/>
        <v>0</v>
      </c>
      <c r="AI21" s="67">
        <f t="shared" si="116"/>
        <v>0</v>
      </c>
      <c r="AJ21" s="198"/>
      <c r="AK21" s="66">
        <f t="shared" si="117"/>
        <v>0</v>
      </c>
      <c r="AL21" s="67">
        <f t="shared" si="118"/>
        <v>0</v>
      </c>
      <c r="AM21" s="198"/>
      <c r="AN21" s="66">
        <f t="shared" si="119"/>
        <v>0</v>
      </c>
      <c r="AO21" s="67">
        <f t="shared" si="120"/>
        <v>0</v>
      </c>
      <c r="AP21" s="198"/>
      <c r="AQ21" s="66">
        <f t="shared" si="121"/>
        <v>0</v>
      </c>
      <c r="AR21" s="67">
        <f t="shared" si="122"/>
        <v>0</v>
      </c>
      <c r="AS21" s="198"/>
      <c r="AT21" s="66">
        <f t="shared" si="123"/>
        <v>0</v>
      </c>
      <c r="AU21" s="67">
        <f t="shared" si="124"/>
        <v>0</v>
      </c>
      <c r="AV21" s="198"/>
      <c r="AW21" s="66">
        <f t="shared" si="125"/>
        <v>0</v>
      </c>
      <c r="AX21" s="67">
        <f t="shared" si="126"/>
        <v>0</v>
      </c>
      <c r="AY21" s="198"/>
      <c r="AZ21" s="66">
        <f t="shared" si="127"/>
        <v>0</v>
      </c>
      <c r="BA21" s="67">
        <f t="shared" si="128"/>
        <v>0</v>
      </c>
    </row>
    <row r="22" spans="1:53" hidden="1">
      <c r="A22" s="59">
        <f t="shared" si="97"/>
        <v>0</v>
      </c>
      <c r="B22" s="60">
        <f t="shared" si="98"/>
        <v>0</v>
      </c>
      <c r="C22" s="144"/>
      <c r="D22" s="163" t="s">
        <v>643</v>
      </c>
      <c r="E22" s="299" t="s">
        <v>837</v>
      </c>
      <c r="F22" s="142">
        <f t="shared" si="0"/>
        <v>0</v>
      </c>
      <c r="G22" s="63"/>
      <c r="H22" s="143"/>
      <c r="I22" s="198"/>
      <c r="J22" s="66">
        <f t="shared" si="129"/>
        <v>0</v>
      </c>
      <c r="K22" s="67">
        <f t="shared" si="130"/>
        <v>0</v>
      </c>
      <c r="L22" s="198"/>
      <c r="M22" s="66">
        <f t="shared" si="101"/>
        <v>0</v>
      </c>
      <c r="N22" s="67">
        <f t="shared" si="102"/>
        <v>0</v>
      </c>
      <c r="O22" s="198"/>
      <c r="P22" s="66">
        <f t="shared" si="103"/>
        <v>0</v>
      </c>
      <c r="Q22" s="67">
        <f t="shared" si="104"/>
        <v>0</v>
      </c>
      <c r="R22" s="198"/>
      <c r="S22" s="66">
        <f t="shared" si="105"/>
        <v>0</v>
      </c>
      <c r="T22" s="67">
        <f t="shared" si="106"/>
        <v>0</v>
      </c>
      <c r="U22" s="198"/>
      <c r="V22" s="66">
        <f t="shared" si="107"/>
        <v>0</v>
      </c>
      <c r="W22" s="67">
        <f t="shared" si="108"/>
        <v>0</v>
      </c>
      <c r="X22" s="198"/>
      <c r="Y22" s="66">
        <f t="shared" si="109"/>
        <v>0</v>
      </c>
      <c r="Z22" s="67">
        <f t="shared" si="110"/>
        <v>0</v>
      </c>
      <c r="AA22" s="198"/>
      <c r="AB22" s="66">
        <f t="shared" si="111"/>
        <v>0</v>
      </c>
      <c r="AC22" s="67">
        <f t="shared" si="112"/>
        <v>0</v>
      </c>
      <c r="AD22" s="198"/>
      <c r="AE22" s="66">
        <f t="shared" si="113"/>
        <v>0</v>
      </c>
      <c r="AF22" s="67">
        <f t="shared" si="114"/>
        <v>0</v>
      </c>
      <c r="AG22" s="198"/>
      <c r="AH22" s="66">
        <f t="shared" si="115"/>
        <v>0</v>
      </c>
      <c r="AI22" s="67">
        <f t="shared" si="116"/>
        <v>0</v>
      </c>
      <c r="AJ22" s="198"/>
      <c r="AK22" s="66">
        <f t="shared" si="117"/>
        <v>0</v>
      </c>
      <c r="AL22" s="67">
        <f t="shared" si="118"/>
        <v>0</v>
      </c>
      <c r="AM22" s="198"/>
      <c r="AN22" s="66">
        <f t="shared" si="119"/>
        <v>0</v>
      </c>
      <c r="AO22" s="67">
        <f t="shared" si="120"/>
        <v>0</v>
      </c>
      <c r="AP22" s="198"/>
      <c r="AQ22" s="66">
        <f t="shared" si="121"/>
        <v>0</v>
      </c>
      <c r="AR22" s="67">
        <f t="shared" si="122"/>
        <v>0</v>
      </c>
      <c r="AS22" s="198"/>
      <c r="AT22" s="66">
        <f t="shared" si="123"/>
        <v>0</v>
      </c>
      <c r="AU22" s="67">
        <f t="shared" si="124"/>
        <v>0</v>
      </c>
      <c r="AV22" s="198"/>
      <c r="AW22" s="66">
        <f t="shared" si="125"/>
        <v>0</v>
      </c>
      <c r="AX22" s="67">
        <f t="shared" si="126"/>
        <v>0</v>
      </c>
      <c r="AY22" s="198"/>
      <c r="AZ22" s="66">
        <f t="shared" si="127"/>
        <v>0</v>
      </c>
      <c r="BA22" s="67">
        <f t="shared" si="128"/>
        <v>0</v>
      </c>
    </row>
    <row r="23" spans="1:53" hidden="1">
      <c r="A23" s="59">
        <f t="shared" si="97"/>
        <v>0</v>
      </c>
      <c r="B23" s="60">
        <f t="shared" si="98"/>
        <v>0</v>
      </c>
      <c r="C23" s="144"/>
      <c r="D23" s="163" t="s">
        <v>644</v>
      </c>
      <c r="E23" s="299" t="s">
        <v>59</v>
      </c>
      <c r="F23" s="142">
        <f t="shared" si="0"/>
        <v>0</v>
      </c>
      <c r="G23" s="63"/>
      <c r="H23" s="143"/>
      <c r="I23" s="198"/>
      <c r="J23" s="66">
        <f t="shared" si="129"/>
        <v>0</v>
      </c>
      <c r="K23" s="67">
        <f t="shared" si="130"/>
        <v>0</v>
      </c>
      <c r="L23" s="198"/>
      <c r="M23" s="66">
        <f t="shared" si="101"/>
        <v>0</v>
      </c>
      <c r="N23" s="67">
        <f t="shared" si="102"/>
        <v>0</v>
      </c>
      <c r="O23" s="198"/>
      <c r="P23" s="66">
        <f t="shared" si="103"/>
        <v>0</v>
      </c>
      <c r="Q23" s="67">
        <f t="shared" si="104"/>
        <v>0</v>
      </c>
      <c r="R23" s="198"/>
      <c r="S23" s="66">
        <f t="shared" si="105"/>
        <v>0</v>
      </c>
      <c r="T23" s="67">
        <f t="shared" si="106"/>
        <v>0</v>
      </c>
      <c r="U23" s="198"/>
      <c r="V23" s="66">
        <f t="shared" si="107"/>
        <v>0</v>
      </c>
      <c r="W23" s="67">
        <f t="shared" si="108"/>
        <v>0</v>
      </c>
      <c r="X23" s="198"/>
      <c r="Y23" s="66">
        <f t="shared" si="109"/>
        <v>0</v>
      </c>
      <c r="Z23" s="67">
        <f t="shared" si="110"/>
        <v>0</v>
      </c>
      <c r="AA23" s="198"/>
      <c r="AB23" s="66">
        <f t="shared" si="111"/>
        <v>0</v>
      </c>
      <c r="AC23" s="67">
        <f t="shared" si="112"/>
        <v>0</v>
      </c>
      <c r="AD23" s="198"/>
      <c r="AE23" s="66">
        <f t="shared" si="113"/>
        <v>0</v>
      </c>
      <c r="AF23" s="67">
        <f t="shared" si="114"/>
        <v>0</v>
      </c>
      <c r="AG23" s="198"/>
      <c r="AH23" s="66">
        <f t="shared" si="115"/>
        <v>0</v>
      </c>
      <c r="AI23" s="67">
        <f t="shared" si="116"/>
        <v>0</v>
      </c>
      <c r="AJ23" s="198"/>
      <c r="AK23" s="66">
        <f t="shared" si="117"/>
        <v>0</v>
      </c>
      <c r="AL23" s="67">
        <f t="shared" si="118"/>
        <v>0</v>
      </c>
      <c r="AM23" s="198"/>
      <c r="AN23" s="66">
        <f t="shared" si="119"/>
        <v>0</v>
      </c>
      <c r="AO23" s="67">
        <f t="shared" si="120"/>
        <v>0</v>
      </c>
      <c r="AP23" s="198"/>
      <c r="AQ23" s="66">
        <f t="shared" si="121"/>
        <v>0</v>
      </c>
      <c r="AR23" s="67">
        <f t="shared" si="122"/>
        <v>0</v>
      </c>
      <c r="AS23" s="198"/>
      <c r="AT23" s="66">
        <f t="shared" si="123"/>
        <v>0</v>
      </c>
      <c r="AU23" s="67">
        <f t="shared" si="124"/>
        <v>0</v>
      </c>
      <c r="AV23" s="198"/>
      <c r="AW23" s="66">
        <f t="shared" si="125"/>
        <v>0</v>
      </c>
      <c r="AX23" s="67">
        <f t="shared" si="126"/>
        <v>0</v>
      </c>
      <c r="AY23" s="198"/>
      <c r="AZ23" s="66">
        <f t="shared" si="127"/>
        <v>0</v>
      </c>
      <c r="BA23" s="67">
        <f t="shared" si="128"/>
        <v>0</v>
      </c>
    </row>
    <row r="24" spans="1:53" hidden="1">
      <c r="A24" s="259"/>
      <c r="B24" s="259"/>
      <c r="C24" s="86"/>
      <c r="D24" s="139" t="s">
        <v>485</v>
      </c>
      <c r="E24" s="298" t="s">
        <v>631</v>
      </c>
      <c r="F24" s="294">
        <f t="shared" si="0"/>
        <v>0</v>
      </c>
      <c r="G24" s="259"/>
      <c r="H24" s="260"/>
      <c r="I24" s="293">
        <f>SUM(I25:I26)</f>
        <v>0</v>
      </c>
      <c r="J24" s="259"/>
      <c r="K24" s="260"/>
      <c r="L24" s="293">
        <f>SUM(L25:L26)</f>
        <v>0</v>
      </c>
      <c r="M24" s="259"/>
      <c r="N24" s="260"/>
      <c r="O24" s="293">
        <f>SUM(O25:O26)</f>
        <v>0</v>
      </c>
      <c r="P24" s="259"/>
      <c r="Q24" s="260"/>
      <c r="R24" s="293">
        <f>SUM(R25:R26)</f>
        <v>0</v>
      </c>
      <c r="S24" s="259"/>
      <c r="T24" s="260"/>
      <c r="U24" s="293">
        <f>SUM(U25:U26)</f>
        <v>0</v>
      </c>
      <c r="V24" s="259"/>
      <c r="W24" s="260"/>
      <c r="X24" s="293">
        <f>SUM(X25:X26)</f>
        <v>0</v>
      </c>
      <c r="Y24" s="259"/>
      <c r="Z24" s="260"/>
      <c r="AA24" s="293">
        <f>SUM(AA25:AA26)</f>
        <v>0</v>
      </c>
      <c r="AB24" s="259"/>
      <c r="AC24" s="260"/>
      <c r="AD24" s="293">
        <f>SUM(AD25:AD26)</f>
        <v>0</v>
      </c>
      <c r="AE24" s="259"/>
      <c r="AF24" s="260"/>
      <c r="AG24" s="293">
        <f>SUM(AG25:AG26)</f>
        <v>0</v>
      </c>
      <c r="AH24" s="259"/>
      <c r="AI24" s="260"/>
      <c r="AJ24" s="293">
        <f>SUM(AJ25:AJ26)</f>
        <v>0</v>
      </c>
      <c r="AK24" s="259"/>
      <c r="AL24" s="260"/>
      <c r="AM24" s="293">
        <f>SUM(AM25:AM26)</f>
        <v>0</v>
      </c>
      <c r="AN24" s="259"/>
      <c r="AO24" s="260"/>
      <c r="AP24" s="293">
        <f>SUM(AP25:AP26)</f>
        <v>0</v>
      </c>
      <c r="AQ24" s="259"/>
      <c r="AR24" s="260"/>
      <c r="AS24" s="293">
        <f>SUM(AS25:AS26)</f>
        <v>0</v>
      </c>
      <c r="AT24" s="259"/>
      <c r="AU24" s="260"/>
      <c r="AV24" s="293">
        <f>SUM(AV25:AV26)</f>
        <v>0</v>
      </c>
      <c r="AW24" s="259"/>
      <c r="AX24" s="260"/>
      <c r="AY24" s="293">
        <f>SUM(AY25:AY26)</f>
        <v>0</v>
      </c>
      <c r="AZ24" s="259"/>
      <c r="BA24" s="260"/>
    </row>
    <row r="25" spans="1:53" hidden="1">
      <c r="A25" s="59">
        <f t="shared" ref="A25:A26" si="131">SUMIF($I$5:$ZZ$5,"QTY*Equipment",$I25:$ZZ25)</f>
        <v>0</v>
      </c>
      <c r="B25" s="60">
        <f t="shared" ref="B25:B26" si="132">SUMIF($I$5:$ZZ$5,"QTY*Install",$I25:$ZZ25)</f>
        <v>0</v>
      </c>
      <c r="C25" s="144"/>
      <c r="D25" s="145" t="s">
        <v>645</v>
      </c>
      <c r="E25" s="299" t="s">
        <v>629</v>
      </c>
      <c r="F25" s="142">
        <f t="shared" si="0"/>
        <v>0</v>
      </c>
      <c r="G25" s="63"/>
      <c r="H25" s="143"/>
      <c r="I25" s="198"/>
      <c r="J25" s="66">
        <f t="shared" ref="J25" si="133">I25*$G25</f>
        <v>0</v>
      </c>
      <c r="K25" s="67">
        <f t="shared" ref="K25" si="134">I25*$H25</f>
        <v>0</v>
      </c>
      <c r="L25" s="198"/>
      <c r="M25" s="66">
        <f t="shared" ref="M25:M26" si="135">L25*$G25</f>
        <v>0</v>
      </c>
      <c r="N25" s="67">
        <f t="shared" ref="N25:N26" si="136">L25*$H25</f>
        <v>0</v>
      </c>
      <c r="O25" s="198"/>
      <c r="P25" s="66">
        <f t="shared" ref="P25:P26" si="137">O25*$G25</f>
        <v>0</v>
      </c>
      <c r="Q25" s="67">
        <f t="shared" ref="Q25:Q26" si="138">O25*$H25</f>
        <v>0</v>
      </c>
      <c r="R25" s="198"/>
      <c r="S25" s="66">
        <f t="shared" ref="S25:S26" si="139">R25*$G25</f>
        <v>0</v>
      </c>
      <c r="T25" s="67">
        <f t="shared" ref="T25:T26" si="140">R25*$H25</f>
        <v>0</v>
      </c>
      <c r="U25" s="198"/>
      <c r="V25" s="66">
        <f t="shared" ref="V25:V26" si="141">U25*$G25</f>
        <v>0</v>
      </c>
      <c r="W25" s="67">
        <f t="shared" ref="W25:W26" si="142">U25*$H25</f>
        <v>0</v>
      </c>
      <c r="X25" s="198"/>
      <c r="Y25" s="66">
        <f t="shared" ref="Y25:Y26" si="143">X25*$G25</f>
        <v>0</v>
      </c>
      <c r="Z25" s="67">
        <f t="shared" ref="Z25:Z26" si="144">X25*$H25</f>
        <v>0</v>
      </c>
      <c r="AA25" s="198"/>
      <c r="AB25" s="66">
        <f t="shared" ref="AB25:AB26" si="145">AA25*$G25</f>
        <v>0</v>
      </c>
      <c r="AC25" s="67">
        <f t="shared" ref="AC25:AC26" si="146">AA25*$H25</f>
        <v>0</v>
      </c>
      <c r="AD25" s="198"/>
      <c r="AE25" s="66">
        <f t="shared" ref="AE25:AE26" si="147">AD25*$G25</f>
        <v>0</v>
      </c>
      <c r="AF25" s="67">
        <f t="shared" ref="AF25:AF26" si="148">AD25*$H25</f>
        <v>0</v>
      </c>
      <c r="AG25" s="198"/>
      <c r="AH25" s="66">
        <f t="shared" ref="AH25:AH26" si="149">AG25*$G25</f>
        <v>0</v>
      </c>
      <c r="AI25" s="67">
        <f t="shared" ref="AI25:AI26" si="150">AG25*$H25</f>
        <v>0</v>
      </c>
      <c r="AJ25" s="198"/>
      <c r="AK25" s="66">
        <f t="shared" ref="AK25:AK26" si="151">AJ25*$G25</f>
        <v>0</v>
      </c>
      <c r="AL25" s="67">
        <f t="shared" ref="AL25:AL26" si="152">AJ25*$H25</f>
        <v>0</v>
      </c>
      <c r="AM25" s="198"/>
      <c r="AN25" s="66">
        <f t="shared" ref="AN25:AN26" si="153">AM25*$G25</f>
        <v>0</v>
      </c>
      <c r="AO25" s="67">
        <f t="shared" ref="AO25:AO26" si="154">AM25*$H25</f>
        <v>0</v>
      </c>
      <c r="AP25" s="198"/>
      <c r="AQ25" s="66">
        <f t="shared" ref="AQ25:AQ26" si="155">AP25*$G25</f>
        <v>0</v>
      </c>
      <c r="AR25" s="67">
        <f t="shared" ref="AR25:AR26" si="156">AP25*$H25</f>
        <v>0</v>
      </c>
      <c r="AS25" s="198"/>
      <c r="AT25" s="66">
        <f t="shared" ref="AT25:AT26" si="157">AS25*$G25</f>
        <v>0</v>
      </c>
      <c r="AU25" s="67">
        <f t="shared" ref="AU25:AU26" si="158">AS25*$H25</f>
        <v>0</v>
      </c>
      <c r="AV25" s="198"/>
      <c r="AW25" s="66">
        <f t="shared" ref="AW25:AW26" si="159">AV25*$G25</f>
        <v>0</v>
      </c>
      <c r="AX25" s="67">
        <f t="shared" ref="AX25:AX26" si="160">AV25*$H25</f>
        <v>0</v>
      </c>
      <c r="AY25" s="198"/>
      <c r="AZ25" s="66">
        <f t="shared" ref="AZ25:AZ26" si="161">AY25*$G25</f>
        <v>0</v>
      </c>
      <c r="BA25" s="67">
        <f t="shared" ref="BA25:BA26" si="162">AY25*$H25</f>
        <v>0</v>
      </c>
    </row>
    <row r="26" spans="1:53" hidden="1">
      <c r="A26" s="59">
        <f t="shared" si="131"/>
        <v>0</v>
      </c>
      <c r="B26" s="60">
        <f t="shared" si="132"/>
        <v>0</v>
      </c>
      <c r="C26" s="144"/>
      <c r="D26" s="145" t="s">
        <v>646</v>
      </c>
      <c r="E26" s="299" t="s">
        <v>630</v>
      </c>
      <c r="F26" s="142">
        <f t="shared" si="0"/>
        <v>0</v>
      </c>
      <c r="G26" s="63"/>
      <c r="H26" s="143"/>
      <c r="I26" s="198"/>
      <c r="J26" s="66">
        <f t="shared" si="129"/>
        <v>0</v>
      </c>
      <c r="K26" s="67">
        <f t="shared" si="130"/>
        <v>0</v>
      </c>
      <c r="L26" s="198"/>
      <c r="M26" s="66">
        <f t="shared" si="135"/>
        <v>0</v>
      </c>
      <c r="N26" s="67">
        <f t="shared" si="136"/>
        <v>0</v>
      </c>
      <c r="O26" s="198"/>
      <c r="P26" s="66">
        <f t="shared" si="137"/>
        <v>0</v>
      </c>
      <c r="Q26" s="67">
        <f t="shared" si="138"/>
        <v>0</v>
      </c>
      <c r="R26" s="198"/>
      <c r="S26" s="66">
        <f t="shared" si="139"/>
        <v>0</v>
      </c>
      <c r="T26" s="67">
        <f t="shared" si="140"/>
        <v>0</v>
      </c>
      <c r="U26" s="198"/>
      <c r="V26" s="66">
        <f t="shared" si="141"/>
        <v>0</v>
      </c>
      <c r="W26" s="67">
        <f t="shared" si="142"/>
        <v>0</v>
      </c>
      <c r="X26" s="198"/>
      <c r="Y26" s="66">
        <f t="shared" si="143"/>
        <v>0</v>
      </c>
      <c r="Z26" s="67">
        <f t="shared" si="144"/>
        <v>0</v>
      </c>
      <c r="AA26" s="198"/>
      <c r="AB26" s="66">
        <f t="shared" si="145"/>
        <v>0</v>
      </c>
      <c r="AC26" s="67">
        <f t="shared" si="146"/>
        <v>0</v>
      </c>
      <c r="AD26" s="198"/>
      <c r="AE26" s="66">
        <f t="shared" si="147"/>
        <v>0</v>
      </c>
      <c r="AF26" s="67">
        <f t="shared" si="148"/>
        <v>0</v>
      </c>
      <c r="AG26" s="198"/>
      <c r="AH26" s="66">
        <f t="shared" si="149"/>
        <v>0</v>
      </c>
      <c r="AI26" s="67">
        <f t="shared" si="150"/>
        <v>0</v>
      </c>
      <c r="AJ26" s="198"/>
      <c r="AK26" s="66">
        <f t="shared" si="151"/>
        <v>0</v>
      </c>
      <c r="AL26" s="67">
        <f t="shared" si="152"/>
        <v>0</v>
      </c>
      <c r="AM26" s="198"/>
      <c r="AN26" s="66">
        <f t="shared" si="153"/>
        <v>0</v>
      </c>
      <c r="AO26" s="67">
        <f t="shared" si="154"/>
        <v>0</v>
      </c>
      <c r="AP26" s="198"/>
      <c r="AQ26" s="66">
        <f t="shared" si="155"/>
        <v>0</v>
      </c>
      <c r="AR26" s="67">
        <f t="shared" si="156"/>
        <v>0</v>
      </c>
      <c r="AS26" s="198"/>
      <c r="AT26" s="66">
        <f t="shared" si="157"/>
        <v>0</v>
      </c>
      <c r="AU26" s="67">
        <f t="shared" si="158"/>
        <v>0</v>
      </c>
      <c r="AV26" s="198"/>
      <c r="AW26" s="66">
        <f t="shared" si="159"/>
        <v>0</v>
      </c>
      <c r="AX26" s="67">
        <f t="shared" si="160"/>
        <v>0</v>
      </c>
      <c r="AY26" s="198"/>
      <c r="AZ26" s="66">
        <f t="shared" si="161"/>
        <v>0</v>
      </c>
      <c r="BA26" s="67">
        <f t="shared" si="162"/>
        <v>0</v>
      </c>
    </row>
    <row r="27" spans="1:53">
      <c r="A27" s="259"/>
      <c r="B27" s="259"/>
      <c r="C27" s="86"/>
      <c r="D27" s="139" t="s">
        <v>486</v>
      </c>
      <c r="E27" s="298" t="s">
        <v>633</v>
      </c>
      <c r="F27" s="259"/>
      <c r="G27" s="259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</row>
    <row r="28" spans="1:53" hidden="1">
      <c r="A28" s="59">
        <f t="shared" ref="A28:A39" si="163">SUMIF($I$5:$ZZ$5,"QTY*Equipment",$I28:$ZZ28)</f>
        <v>0</v>
      </c>
      <c r="B28" s="60">
        <f t="shared" ref="B28:B39" si="164">SUMIF($I$5:$ZZ$5,"QTY*Install",$I28:$ZZ28)</f>
        <v>0</v>
      </c>
      <c r="C28" s="144"/>
      <c r="D28" s="145" t="s">
        <v>647</v>
      </c>
      <c r="E28" s="299" t="s">
        <v>940</v>
      </c>
      <c r="F28" s="142">
        <f t="shared" si="0"/>
        <v>0</v>
      </c>
      <c r="G28" s="63"/>
      <c r="H28" s="143"/>
      <c r="I28" s="198"/>
      <c r="J28" s="66">
        <f t="shared" ref="J28" si="165">I28*$G28</f>
        <v>0</v>
      </c>
      <c r="K28" s="67">
        <f t="shared" ref="K28" si="166">I28*$H28</f>
        <v>0</v>
      </c>
      <c r="L28" s="198"/>
      <c r="M28" s="66">
        <f t="shared" ref="M28" si="167">L28*$G28</f>
        <v>0</v>
      </c>
      <c r="N28" s="67">
        <f t="shared" ref="N28" si="168">L28*$H28</f>
        <v>0</v>
      </c>
      <c r="O28" s="198"/>
      <c r="P28" s="66">
        <f t="shared" ref="P28" si="169">O28*$G28</f>
        <v>0</v>
      </c>
      <c r="Q28" s="67">
        <f t="shared" ref="Q28" si="170">O28*$H28</f>
        <v>0</v>
      </c>
      <c r="R28" s="198"/>
      <c r="S28" s="66">
        <f t="shared" ref="S28" si="171">R28*$G28</f>
        <v>0</v>
      </c>
      <c r="T28" s="67">
        <f t="shared" ref="T28" si="172">R28*$H28</f>
        <v>0</v>
      </c>
      <c r="U28" s="198"/>
      <c r="V28" s="66">
        <f t="shared" ref="V28" si="173">U28*$G28</f>
        <v>0</v>
      </c>
      <c r="W28" s="67">
        <f t="shared" ref="W28" si="174">U28*$H28</f>
        <v>0</v>
      </c>
      <c r="X28" s="198"/>
      <c r="Y28" s="66">
        <f t="shared" ref="Y28" si="175">X28*$G28</f>
        <v>0</v>
      </c>
      <c r="Z28" s="67">
        <f t="shared" ref="Z28" si="176">X28*$H28</f>
        <v>0</v>
      </c>
      <c r="AA28" s="198"/>
      <c r="AB28" s="66">
        <f t="shared" ref="AB28" si="177">AA28*$G28</f>
        <v>0</v>
      </c>
      <c r="AC28" s="67">
        <f t="shared" ref="AC28" si="178">AA28*$H28</f>
        <v>0</v>
      </c>
      <c r="AD28" s="198"/>
      <c r="AE28" s="66">
        <f t="shared" ref="AE28" si="179">AD28*$G28</f>
        <v>0</v>
      </c>
      <c r="AF28" s="67">
        <f t="shared" ref="AF28" si="180">AD28*$H28</f>
        <v>0</v>
      </c>
      <c r="AG28" s="198"/>
      <c r="AH28" s="66">
        <f t="shared" ref="AH28" si="181">AG28*$G28</f>
        <v>0</v>
      </c>
      <c r="AI28" s="67">
        <f t="shared" ref="AI28" si="182">AG28*$H28</f>
        <v>0</v>
      </c>
      <c r="AJ28" s="198"/>
      <c r="AK28" s="66">
        <f t="shared" ref="AK28" si="183">AJ28*$G28</f>
        <v>0</v>
      </c>
      <c r="AL28" s="67">
        <f t="shared" ref="AL28" si="184">AJ28*$H28</f>
        <v>0</v>
      </c>
      <c r="AM28" s="198"/>
      <c r="AN28" s="66">
        <f t="shared" ref="AN28" si="185">AM28*$G28</f>
        <v>0</v>
      </c>
      <c r="AO28" s="67">
        <f t="shared" ref="AO28" si="186">AM28*$H28</f>
        <v>0</v>
      </c>
      <c r="AP28" s="198"/>
      <c r="AQ28" s="66">
        <f t="shared" ref="AQ28" si="187">AP28*$G28</f>
        <v>0</v>
      </c>
      <c r="AR28" s="67">
        <f t="shared" ref="AR28" si="188">AP28*$H28</f>
        <v>0</v>
      </c>
      <c r="AS28" s="198"/>
      <c r="AT28" s="66">
        <f t="shared" ref="AT28" si="189">AS28*$G28</f>
        <v>0</v>
      </c>
      <c r="AU28" s="67">
        <f t="shared" ref="AU28" si="190">AS28*$H28</f>
        <v>0</v>
      </c>
      <c r="AV28" s="198"/>
      <c r="AW28" s="66">
        <f t="shared" ref="AW28" si="191">AV28*$G28</f>
        <v>0</v>
      </c>
      <c r="AX28" s="67">
        <f t="shared" ref="AX28" si="192">AV28*$H28</f>
        <v>0</v>
      </c>
      <c r="AY28" s="198"/>
      <c r="AZ28" s="66">
        <f t="shared" ref="AZ28" si="193">AY28*$G28</f>
        <v>0</v>
      </c>
      <c r="BA28" s="67">
        <f t="shared" ref="BA28" si="194">AY28*$H28</f>
        <v>0</v>
      </c>
    </row>
    <row r="29" spans="1:53">
      <c r="A29" s="59">
        <f t="shared" si="163"/>
        <v>0</v>
      </c>
      <c r="B29" s="60">
        <f t="shared" si="164"/>
        <v>0</v>
      </c>
      <c r="C29" s="144"/>
      <c r="D29" s="145" t="s">
        <v>648</v>
      </c>
      <c r="E29" s="299" t="s">
        <v>625</v>
      </c>
      <c r="F29" s="142">
        <f t="shared" si="0"/>
        <v>40</v>
      </c>
      <c r="G29" s="63"/>
      <c r="H29" s="143"/>
      <c r="I29" s="198">
        <v>40</v>
      </c>
      <c r="J29" s="66">
        <f t="shared" si="129"/>
        <v>0</v>
      </c>
      <c r="K29" s="67">
        <f t="shared" si="130"/>
        <v>0</v>
      </c>
      <c r="L29" s="198"/>
      <c r="M29" s="66">
        <f t="shared" ref="M29:M39" si="195">L29*$G29</f>
        <v>0</v>
      </c>
      <c r="N29" s="67">
        <f t="shared" ref="N29:N39" si="196">L29*$H29</f>
        <v>0</v>
      </c>
      <c r="O29" s="198"/>
      <c r="P29" s="66">
        <f t="shared" ref="P29:P39" si="197">O29*$G29</f>
        <v>0</v>
      </c>
      <c r="Q29" s="67">
        <f t="shared" ref="Q29:Q39" si="198">O29*$H29</f>
        <v>0</v>
      </c>
      <c r="R29" s="198"/>
      <c r="S29" s="66">
        <f t="shared" ref="S29:S39" si="199">R29*$G29</f>
        <v>0</v>
      </c>
      <c r="T29" s="67">
        <f t="shared" ref="T29:T39" si="200">R29*$H29</f>
        <v>0</v>
      </c>
      <c r="U29" s="198"/>
      <c r="V29" s="66">
        <f t="shared" ref="V29:V39" si="201">U29*$G29</f>
        <v>0</v>
      </c>
      <c r="W29" s="67">
        <f t="shared" ref="W29:W39" si="202">U29*$H29</f>
        <v>0</v>
      </c>
      <c r="X29" s="198"/>
      <c r="Y29" s="66">
        <f t="shared" ref="Y29:Y39" si="203">X29*$G29</f>
        <v>0</v>
      </c>
      <c r="Z29" s="67">
        <f t="shared" ref="Z29:Z39" si="204">X29*$H29</f>
        <v>0</v>
      </c>
      <c r="AA29" s="198"/>
      <c r="AB29" s="66">
        <f t="shared" ref="AB29:AB39" si="205">AA29*$G29</f>
        <v>0</v>
      </c>
      <c r="AC29" s="67">
        <f t="shared" ref="AC29:AC39" si="206">AA29*$H29</f>
        <v>0</v>
      </c>
      <c r="AD29" s="198"/>
      <c r="AE29" s="66">
        <f t="shared" ref="AE29:AE39" si="207">AD29*$G29</f>
        <v>0</v>
      </c>
      <c r="AF29" s="67">
        <f t="shared" ref="AF29:AF39" si="208">AD29*$H29</f>
        <v>0</v>
      </c>
      <c r="AG29" s="198"/>
      <c r="AH29" s="66">
        <f t="shared" ref="AH29:AH39" si="209">AG29*$G29</f>
        <v>0</v>
      </c>
      <c r="AI29" s="67">
        <f t="shared" ref="AI29:AI39" si="210">AG29*$H29</f>
        <v>0</v>
      </c>
      <c r="AJ29" s="198"/>
      <c r="AK29" s="66">
        <f t="shared" ref="AK29:AK39" si="211">AJ29*$G29</f>
        <v>0</v>
      </c>
      <c r="AL29" s="67">
        <f t="shared" ref="AL29:AL39" si="212">AJ29*$H29</f>
        <v>0</v>
      </c>
      <c r="AM29" s="198"/>
      <c r="AN29" s="66">
        <f t="shared" ref="AN29:AN39" si="213">AM29*$G29</f>
        <v>0</v>
      </c>
      <c r="AO29" s="67">
        <f t="shared" ref="AO29:AO39" si="214">AM29*$H29</f>
        <v>0</v>
      </c>
      <c r="AP29" s="198"/>
      <c r="AQ29" s="66">
        <f t="shared" ref="AQ29:AQ39" si="215">AP29*$G29</f>
        <v>0</v>
      </c>
      <c r="AR29" s="67">
        <f t="shared" ref="AR29:AR39" si="216">AP29*$H29</f>
        <v>0</v>
      </c>
      <c r="AS29" s="198"/>
      <c r="AT29" s="66">
        <f t="shared" ref="AT29:AT39" si="217">AS29*$G29</f>
        <v>0</v>
      </c>
      <c r="AU29" s="67">
        <f t="shared" ref="AU29:AU39" si="218">AS29*$H29</f>
        <v>0</v>
      </c>
      <c r="AV29" s="198"/>
      <c r="AW29" s="66">
        <f t="shared" ref="AW29:AW39" si="219">AV29*$G29</f>
        <v>0</v>
      </c>
      <c r="AX29" s="67">
        <f t="shared" ref="AX29:AX39" si="220">AV29*$H29</f>
        <v>0</v>
      </c>
      <c r="AY29" s="198"/>
      <c r="AZ29" s="66">
        <f t="shared" ref="AZ29:AZ39" si="221">AY29*$G29</f>
        <v>0</v>
      </c>
      <c r="BA29" s="67">
        <f t="shared" ref="BA29:BA39" si="222">AY29*$H29</f>
        <v>0</v>
      </c>
    </row>
    <row r="30" spans="1:53">
      <c r="A30" s="59">
        <f t="shared" si="163"/>
        <v>0</v>
      </c>
      <c r="B30" s="60">
        <f t="shared" si="164"/>
        <v>0</v>
      </c>
      <c r="C30" s="144"/>
      <c r="D30" s="145" t="s">
        <v>649</v>
      </c>
      <c r="E30" s="302" t="s">
        <v>632</v>
      </c>
      <c r="F30" s="142">
        <f t="shared" si="0"/>
        <v>40</v>
      </c>
      <c r="G30" s="63"/>
      <c r="H30" s="143"/>
      <c r="I30" s="198">
        <v>40</v>
      </c>
      <c r="J30" s="66">
        <f t="shared" si="129"/>
        <v>0</v>
      </c>
      <c r="K30" s="67">
        <f t="shared" si="130"/>
        <v>0</v>
      </c>
      <c r="L30" s="198"/>
      <c r="M30" s="66">
        <f t="shared" si="195"/>
        <v>0</v>
      </c>
      <c r="N30" s="67">
        <f t="shared" si="196"/>
        <v>0</v>
      </c>
      <c r="O30" s="198"/>
      <c r="P30" s="66">
        <f t="shared" si="197"/>
        <v>0</v>
      </c>
      <c r="Q30" s="67">
        <f t="shared" si="198"/>
        <v>0</v>
      </c>
      <c r="R30" s="198"/>
      <c r="S30" s="66">
        <f t="shared" si="199"/>
        <v>0</v>
      </c>
      <c r="T30" s="67">
        <f t="shared" si="200"/>
        <v>0</v>
      </c>
      <c r="U30" s="198"/>
      <c r="V30" s="66">
        <f t="shared" si="201"/>
        <v>0</v>
      </c>
      <c r="W30" s="67">
        <f t="shared" si="202"/>
        <v>0</v>
      </c>
      <c r="X30" s="198"/>
      <c r="Y30" s="66">
        <f t="shared" si="203"/>
        <v>0</v>
      </c>
      <c r="Z30" s="67">
        <f t="shared" si="204"/>
        <v>0</v>
      </c>
      <c r="AA30" s="198"/>
      <c r="AB30" s="66">
        <f t="shared" si="205"/>
        <v>0</v>
      </c>
      <c r="AC30" s="67">
        <f t="shared" si="206"/>
        <v>0</v>
      </c>
      <c r="AD30" s="198"/>
      <c r="AE30" s="66">
        <f t="shared" si="207"/>
        <v>0</v>
      </c>
      <c r="AF30" s="67">
        <f t="shared" si="208"/>
        <v>0</v>
      </c>
      <c r="AG30" s="198"/>
      <c r="AH30" s="66">
        <f t="shared" si="209"/>
        <v>0</v>
      </c>
      <c r="AI30" s="67">
        <f t="shared" si="210"/>
        <v>0</v>
      </c>
      <c r="AJ30" s="198"/>
      <c r="AK30" s="66">
        <f t="shared" si="211"/>
        <v>0</v>
      </c>
      <c r="AL30" s="67">
        <f t="shared" si="212"/>
        <v>0</v>
      </c>
      <c r="AM30" s="198"/>
      <c r="AN30" s="66">
        <f t="shared" si="213"/>
        <v>0</v>
      </c>
      <c r="AO30" s="67">
        <f t="shared" si="214"/>
        <v>0</v>
      </c>
      <c r="AP30" s="198"/>
      <c r="AQ30" s="66">
        <f t="shared" si="215"/>
        <v>0</v>
      </c>
      <c r="AR30" s="67">
        <f t="shared" si="216"/>
        <v>0</v>
      </c>
      <c r="AS30" s="198"/>
      <c r="AT30" s="66">
        <f t="shared" si="217"/>
        <v>0</v>
      </c>
      <c r="AU30" s="67">
        <f t="shared" si="218"/>
        <v>0</v>
      </c>
      <c r="AV30" s="198"/>
      <c r="AW30" s="66">
        <f t="shared" si="219"/>
        <v>0</v>
      </c>
      <c r="AX30" s="67">
        <f t="shared" si="220"/>
        <v>0</v>
      </c>
      <c r="AY30" s="198"/>
      <c r="AZ30" s="66">
        <f t="shared" si="221"/>
        <v>0</v>
      </c>
      <c r="BA30" s="67">
        <f t="shared" si="222"/>
        <v>0</v>
      </c>
    </row>
    <row r="31" spans="1:53">
      <c r="A31" s="59">
        <f t="shared" si="163"/>
        <v>0</v>
      </c>
      <c r="B31" s="60">
        <f t="shared" si="164"/>
        <v>0</v>
      </c>
      <c r="C31" s="144"/>
      <c r="D31" s="145" t="s">
        <v>650</v>
      </c>
      <c r="E31" s="299" t="s">
        <v>624</v>
      </c>
      <c r="F31" s="142">
        <f t="shared" si="0"/>
        <v>196</v>
      </c>
      <c r="G31" s="63"/>
      <c r="H31" s="143"/>
      <c r="I31" s="198">
        <v>40</v>
      </c>
      <c r="J31" s="66">
        <f t="shared" si="129"/>
        <v>0</v>
      </c>
      <c r="K31" s="67">
        <f t="shared" si="130"/>
        <v>0</v>
      </c>
      <c r="L31" s="198">
        <v>22</v>
      </c>
      <c r="M31" s="66">
        <f t="shared" si="195"/>
        <v>0</v>
      </c>
      <c r="N31" s="67">
        <f t="shared" si="196"/>
        <v>0</v>
      </c>
      <c r="O31" s="198">
        <v>9</v>
      </c>
      <c r="P31" s="66">
        <f t="shared" si="197"/>
        <v>0</v>
      </c>
      <c r="Q31" s="67">
        <f t="shared" si="198"/>
        <v>0</v>
      </c>
      <c r="R31" s="198">
        <v>63</v>
      </c>
      <c r="S31" s="66">
        <f t="shared" si="199"/>
        <v>0</v>
      </c>
      <c r="T31" s="67">
        <f t="shared" si="200"/>
        <v>0</v>
      </c>
      <c r="U31" s="198">
        <v>8</v>
      </c>
      <c r="V31" s="66">
        <f t="shared" si="201"/>
        <v>0</v>
      </c>
      <c r="W31" s="67">
        <f t="shared" si="202"/>
        <v>0</v>
      </c>
      <c r="X31" s="198">
        <v>7</v>
      </c>
      <c r="Y31" s="66">
        <f t="shared" si="203"/>
        <v>0</v>
      </c>
      <c r="Z31" s="67">
        <f t="shared" si="204"/>
        <v>0</v>
      </c>
      <c r="AA31" s="198">
        <v>5</v>
      </c>
      <c r="AB31" s="66">
        <f t="shared" si="205"/>
        <v>0</v>
      </c>
      <c r="AC31" s="67">
        <f t="shared" si="206"/>
        <v>0</v>
      </c>
      <c r="AD31" s="198">
        <v>4</v>
      </c>
      <c r="AE31" s="66">
        <f t="shared" si="207"/>
        <v>0</v>
      </c>
      <c r="AF31" s="67">
        <f t="shared" si="208"/>
        <v>0</v>
      </c>
      <c r="AG31" s="198">
        <v>5</v>
      </c>
      <c r="AH31" s="66">
        <f t="shared" si="209"/>
        <v>0</v>
      </c>
      <c r="AI31" s="67">
        <f t="shared" si="210"/>
        <v>0</v>
      </c>
      <c r="AJ31" s="198">
        <v>8</v>
      </c>
      <c r="AK31" s="66">
        <f t="shared" si="211"/>
        <v>0</v>
      </c>
      <c r="AL31" s="67">
        <f t="shared" si="212"/>
        <v>0</v>
      </c>
      <c r="AM31" s="198">
        <v>10</v>
      </c>
      <c r="AN31" s="66">
        <f t="shared" si="213"/>
        <v>0</v>
      </c>
      <c r="AO31" s="67">
        <f t="shared" si="214"/>
        <v>0</v>
      </c>
      <c r="AP31" s="198">
        <v>5</v>
      </c>
      <c r="AQ31" s="66">
        <f t="shared" si="215"/>
        <v>0</v>
      </c>
      <c r="AR31" s="67">
        <f t="shared" si="216"/>
        <v>0</v>
      </c>
      <c r="AS31" s="198">
        <v>6</v>
      </c>
      <c r="AT31" s="66">
        <f t="shared" si="217"/>
        <v>0</v>
      </c>
      <c r="AU31" s="67">
        <f t="shared" si="218"/>
        <v>0</v>
      </c>
      <c r="AV31" s="198">
        <v>4</v>
      </c>
      <c r="AW31" s="66">
        <f t="shared" si="219"/>
        <v>0</v>
      </c>
      <c r="AX31" s="67">
        <f t="shared" si="220"/>
        <v>0</v>
      </c>
      <c r="AY31" s="198"/>
      <c r="AZ31" s="66">
        <f t="shared" si="221"/>
        <v>0</v>
      </c>
      <c r="BA31" s="67">
        <f t="shared" si="222"/>
        <v>0</v>
      </c>
    </row>
    <row r="32" spans="1:53">
      <c r="A32" s="59">
        <f t="shared" si="163"/>
        <v>0</v>
      </c>
      <c r="B32" s="60">
        <f t="shared" si="164"/>
        <v>0</v>
      </c>
      <c r="C32" s="144"/>
      <c r="D32" s="145" t="s">
        <v>651</v>
      </c>
      <c r="E32" s="299" t="s">
        <v>623</v>
      </c>
      <c r="F32" s="142">
        <f t="shared" si="0"/>
        <v>196</v>
      </c>
      <c r="G32" s="63"/>
      <c r="H32" s="143"/>
      <c r="I32" s="198">
        <v>40</v>
      </c>
      <c r="J32" s="66">
        <f t="shared" si="129"/>
        <v>0</v>
      </c>
      <c r="K32" s="67">
        <f t="shared" si="130"/>
        <v>0</v>
      </c>
      <c r="L32" s="198">
        <v>22</v>
      </c>
      <c r="M32" s="66">
        <f t="shared" si="195"/>
        <v>0</v>
      </c>
      <c r="N32" s="67">
        <f t="shared" si="196"/>
        <v>0</v>
      </c>
      <c r="O32" s="198">
        <v>9</v>
      </c>
      <c r="P32" s="66">
        <f t="shared" si="197"/>
        <v>0</v>
      </c>
      <c r="Q32" s="67">
        <f t="shared" si="198"/>
        <v>0</v>
      </c>
      <c r="R32" s="198">
        <v>63</v>
      </c>
      <c r="S32" s="66">
        <f t="shared" si="199"/>
        <v>0</v>
      </c>
      <c r="T32" s="67">
        <f t="shared" si="200"/>
        <v>0</v>
      </c>
      <c r="U32" s="198">
        <v>8</v>
      </c>
      <c r="V32" s="66">
        <f t="shared" si="201"/>
        <v>0</v>
      </c>
      <c r="W32" s="67">
        <f t="shared" si="202"/>
        <v>0</v>
      </c>
      <c r="X32" s="198">
        <v>7</v>
      </c>
      <c r="Y32" s="66">
        <f t="shared" si="203"/>
        <v>0</v>
      </c>
      <c r="Z32" s="67">
        <f t="shared" si="204"/>
        <v>0</v>
      </c>
      <c r="AA32" s="198">
        <v>5</v>
      </c>
      <c r="AB32" s="66">
        <f t="shared" si="205"/>
        <v>0</v>
      </c>
      <c r="AC32" s="67">
        <f t="shared" si="206"/>
        <v>0</v>
      </c>
      <c r="AD32" s="198">
        <v>4</v>
      </c>
      <c r="AE32" s="66">
        <f t="shared" si="207"/>
        <v>0</v>
      </c>
      <c r="AF32" s="67">
        <f t="shared" si="208"/>
        <v>0</v>
      </c>
      <c r="AG32" s="198">
        <v>5</v>
      </c>
      <c r="AH32" s="66">
        <f t="shared" si="209"/>
        <v>0</v>
      </c>
      <c r="AI32" s="67">
        <f t="shared" si="210"/>
        <v>0</v>
      </c>
      <c r="AJ32" s="198">
        <v>8</v>
      </c>
      <c r="AK32" s="66">
        <f t="shared" si="211"/>
        <v>0</v>
      </c>
      <c r="AL32" s="67">
        <f t="shared" si="212"/>
        <v>0</v>
      </c>
      <c r="AM32" s="198">
        <v>10</v>
      </c>
      <c r="AN32" s="66">
        <f t="shared" si="213"/>
        <v>0</v>
      </c>
      <c r="AO32" s="67">
        <f t="shared" si="214"/>
        <v>0</v>
      </c>
      <c r="AP32" s="198">
        <v>5</v>
      </c>
      <c r="AQ32" s="66">
        <f t="shared" si="215"/>
        <v>0</v>
      </c>
      <c r="AR32" s="67">
        <f t="shared" si="216"/>
        <v>0</v>
      </c>
      <c r="AS32" s="198">
        <v>6</v>
      </c>
      <c r="AT32" s="66">
        <f t="shared" si="217"/>
        <v>0</v>
      </c>
      <c r="AU32" s="67">
        <f t="shared" si="218"/>
        <v>0</v>
      </c>
      <c r="AV32" s="198">
        <v>4</v>
      </c>
      <c r="AW32" s="66">
        <f t="shared" si="219"/>
        <v>0</v>
      </c>
      <c r="AX32" s="67">
        <f t="shared" si="220"/>
        <v>0</v>
      </c>
      <c r="AY32" s="198"/>
      <c r="AZ32" s="66">
        <f t="shared" si="221"/>
        <v>0</v>
      </c>
      <c r="BA32" s="67">
        <f t="shared" si="222"/>
        <v>0</v>
      </c>
    </row>
    <row r="33" spans="1:53" hidden="1">
      <c r="A33" s="59">
        <f t="shared" si="163"/>
        <v>0</v>
      </c>
      <c r="B33" s="60">
        <f t="shared" si="164"/>
        <v>0</v>
      </c>
      <c r="C33" s="144"/>
      <c r="D33" s="145" t="s">
        <v>652</v>
      </c>
      <c r="E33" s="299" t="s">
        <v>622</v>
      </c>
      <c r="F33" s="142">
        <f t="shared" si="0"/>
        <v>0</v>
      </c>
      <c r="G33" s="63"/>
      <c r="H33" s="143"/>
      <c r="I33" s="198"/>
      <c r="J33" s="66">
        <f t="shared" si="129"/>
        <v>0</v>
      </c>
      <c r="K33" s="67">
        <f t="shared" si="130"/>
        <v>0</v>
      </c>
      <c r="L33" s="198"/>
      <c r="M33" s="66">
        <f t="shared" si="195"/>
        <v>0</v>
      </c>
      <c r="N33" s="67">
        <f t="shared" si="196"/>
        <v>0</v>
      </c>
      <c r="O33" s="198"/>
      <c r="P33" s="66">
        <f t="shared" si="197"/>
        <v>0</v>
      </c>
      <c r="Q33" s="67">
        <f t="shared" si="198"/>
        <v>0</v>
      </c>
      <c r="R33" s="198"/>
      <c r="S33" s="66">
        <f t="shared" si="199"/>
        <v>0</v>
      </c>
      <c r="T33" s="67">
        <f t="shared" si="200"/>
        <v>0</v>
      </c>
      <c r="U33" s="198"/>
      <c r="V33" s="66">
        <f t="shared" si="201"/>
        <v>0</v>
      </c>
      <c r="W33" s="67">
        <f t="shared" si="202"/>
        <v>0</v>
      </c>
      <c r="X33" s="198"/>
      <c r="Y33" s="66">
        <f t="shared" si="203"/>
        <v>0</v>
      </c>
      <c r="Z33" s="67">
        <f t="shared" si="204"/>
        <v>0</v>
      </c>
      <c r="AA33" s="198"/>
      <c r="AB33" s="66">
        <f t="shared" si="205"/>
        <v>0</v>
      </c>
      <c r="AC33" s="67">
        <f t="shared" si="206"/>
        <v>0</v>
      </c>
      <c r="AD33" s="198"/>
      <c r="AE33" s="66">
        <f t="shared" si="207"/>
        <v>0</v>
      </c>
      <c r="AF33" s="67">
        <f t="shared" si="208"/>
        <v>0</v>
      </c>
      <c r="AG33" s="198"/>
      <c r="AH33" s="66">
        <f t="shared" si="209"/>
        <v>0</v>
      </c>
      <c r="AI33" s="67">
        <f t="shared" si="210"/>
        <v>0</v>
      </c>
      <c r="AJ33" s="198"/>
      <c r="AK33" s="66">
        <f t="shared" si="211"/>
        <v>0</v>
      </c>
      <c r="AL33" s="67">
        <f t="shared" si="212"/>
        <v>0</v>
      </c>
      <c r="AM33" s="198"/>
      <c r="AN33" s="66">
        <f t="shared" si="213"/>
        <v>0</v>
      </c>
      <c r="AO33" s="67">
        <f t="shared" si="214"/>
        <v>0</v>
      </c>
      <c r="AP33" s="198"/>
      <c r="AQ33" s="66">
        <f t="shared" si="215"/>
        <v>0</v>
      </c>
      <c r="AR33" s="67">
        <f t="shared" si="216"/>
        <v>0</v>
      </c>
      <c r="AS33" s="198"/>
      <c r="AT33" s="66">
        <f t="shared" si="217"/>
        <v>0</v>
      </c>
      <c r="AU33" s="67">
        <f t="shared" si="218"/>
        <v>0</v>
      </c>
      <c r="AV33" s="198"/>
      <c r="AW33" s="66">
        <f t="shared" si="219"/>
        <v>0</v>
      </c>
      <c r="AX33" s="67">
        <f t="shared" si="220"/>
        <v>0</v>
      </c>
      <c r="AY33" s="198"/>
      <c r="AZ33" s="66">
        <f t="shared" si="221"/>
        <v>0</v>
      </c>
      <c r="BA33" s="67">
        <f t="shared" si="222"/>
        <v>0</v>
      </c>
    </row>
    <row r="34" spans="1:53" hidden="1">
      <c r="A34" s="59">
        <f t="shared" si="163"/>
        <v>0</v>
      </c>
      <c r="B34" s="60">
        <f t="shared" si="164"/>
        <v>0</v>
      </c>
      <c r="C34" s="144"/>
      <c r="D34" s="145" t="s">
        <v>653</v>
      </c>
      <c r="E34" s="299" t="s">
        <v>838</v>
      </c>
      <c r="F34" s="142">
        <f t="shared" si="0"/>
        <v>0</v>
      </c>
      <c r="G34" s="63"/>
      <c r="H34" s="143"/>
      <c r="I34" s="198"/>
      <c r="J34" s="66">
        <f t="shared" si="129"/>
        <v>0</v>
      </c>
      <c r="K34" s="67">
        <f t="shared" si="130"/>
        <v>0</v>
      </c>
      <c r="L34" s="198"/>
      <c r="M34" s="66">
        <f t="shared" si="195"/>
        <v>0</v>
      </c>
      <c r="N34" s="67">
        <f t="shared" si="196"/>
        <v>0</v>
      </c>
      <c r="O34" s="198"/>
      <c r="P34" s="66">
        <f t="shared" si="197"/>
        <v>0</v>
      </c>
      <c r="Q34" s="67">
        <f t="shared" si="198"/>
        <v>0</v>
      </c>
      <c r="R34" s="198"/>
      <c r="S34" s="66">
        <f t="shared" si="199"/>
        <v>0</v>
      </c>
      <c r="T34" s="67">
        <f t="shared" si="200"/>
        <v>0</v>
      </c>
      <c r="U34" s="198"/>
      <c r="V34" s="66">
        <f t="shared" si="201"/>
        <v>0</v>
      </c>
      <c r="W34" s="67">
        <f t="shared" si="202"/>
        <v>0</v>
      </c>
      <c r="X34" s="198"/>
      <c r="Y34" s="66">
        <f t="shared" si="203"/>
        <v>0</v>
      </c>
      <c r="Z34" s="67">
        <f t="shared" si="204"/>
        <v>0</v>
      </c>
      <c r="AA34" s="198"/>
      <c r="AB34" s="66">
        <f t="shared" si="205"/>
        <v>0</v>
      </c>
      <c r="AC34" s="67">
        <f t="shared" si="206"/>
        <v>0</v>
      </c>
      <c r="AD34" s="198"/>
      <c r="AE34" s="66">
        <f t="shared" si="207"/>
        <v>0</v>
      </c>
      <c r="AF34" s="67">
        <f t="shared" si="208"/>
        <v>0</v>
      </c>
      <c r="AG34" s="198"/>
      <c r="AH34" s="66">
        <f t="shared" si="209"/>
        <v>0</v>
      </c>
      <c r="AI34" s="67">
        <f t="shared" si="210"/>
        <v>0</v>
      </c>
      <c r="AJ34" s="198"/>
      <c r="AK34" s="66">
        <f t="shared" si="211"/>
        <v>0</v>
      </c>
      <c r="AL34" s="67">
        <f t="shared" si="212"/>
        <v>0</v>
      </c>
      <c r="AM34" s="198"/>
      <c r="AN34" s="66">
        <f t="shared" si="213"/>
        <v>0</v>
      </c>
      <c r="AO34" s="67">
        <f t="shared" si="214"/>
        <v>0</v>
      </c>
      <c r="AP34" s="198"/>
      <c r="AQ34" s="66">
        <f t="shared" si="215"/>
        <v>0</v>
      </c>
      <c r="AR34" s="67">
        <f t="shared" si="216"/>
        <v>0</v>
      </c>
      <c r="AS34" s="198"/>
      <c r="AT34" s="66">
        <f t="shared" si="217"/>
        <v>0</v>
      </c>
      <c r="AU34" s="67">
        <f t="shared" si="218"/>
        <v>0</v>
      </c>
      <c r="AV34" s="198"/>
      <c r="AW34" s="66">
        <f t="shared" si="219"/>
        <v>0</v>
      </c>
      <c r="AX34" s="67">
        <f t="shared" si="220"/>
        <v>0</v>
      </c>
      <c r="AY34" s="198"/>
      <c r="AZ34" s="66">
        <f t="shared" si="221"/>
        <v>0</v>
      </c>
      <c r="BA34" s="67">
        <f t="shared" si="222"/>
        <v>0</v>
      </c>
    </row>
    <row r="35" spans="1:53">
      <c r="A35" s="59">
        <f t="shared" si="163"/>
        <v>0</v>
      </c>
      <c r="B35" s="60">
        <f t="shared" si="164"/>
        <v>0</v>
      </c>
      <c r="C35" s="144"/>
      <c r="D35" s="145" t="s">
        <v>654</v>
      </c>
      <c r="E35" s="299" t="s">
        <v>1098</v>
      </c>
      <c r="F35" s="142">
        <f t="shared" si="0"/>
        <v>196</v>
      </c>
      <c r="G35" s="63"/>
      <c r="H35" s="143"/>
      <c r="I35" s="198">
        <v>40</v>
      </c>
      <c r="J35" s="66">
        <f t="shared" ref="J35" si="223">I35*$G35</f>
        <v>0</v>
      </c>
      <c r="K35" s="67">
        <f t="shared" ref="K35" si="224">I35*$H35</f>
        <v>0</v>
      </c>
      <c r="L35" s="198">
        <v>22</v>
      </c>
      <c r="M35" s="66">
        <f t="shared" ref="M35" si="225">L35*$G35</f>
        <v>0</v>
      </c>
      <c r="N35" s="67">
        <f t="shared" ref="N35" si="226">L35*$H35</f>
        <v>0</v>
      </c>
      <c r="O35" s="198">
        <v>9</v>
      </c>
      <c r="P35" s="66">
        <f t="shared" ref="P35" si="227">O35*$G35</f>
        <v>0</v>
      </c>
      <c r="Q35" s="67">
        <f t="shared" ref="Q35" si="228">O35*$H35</f>
        <v>0</v>
      </c>
      <c r="R35" s="198">
        <v>63</v>
      </c>
      <c r="S35" s="66">
        <f t="shared" ref="S35" si="229">R35*$G35</f>
        <v>0</v>
      </c>
      <c r="T35" s="67">
        <f t="shared" ref="T35" si="230">R35*$H35</f>
        <v>0</v>
      </c>
      <c r="U35" s="198">
        <v>8</v>
      </c>
      <c r="V35" s="66">
        <f t="shared" ref="V35" si="231">U35*$G35</f>
        <v>0</v>
      </c>
      <c r="W35" s="67">
        <f t="shared" ref="W35" si="232">U35*$H35</f>
        <v>0</v>
      </c>
      <c r="X35" s="198">
        <v>7</v>
      </c>
      <c r="Y35" s="66">
        <f t="shared" ref="Y35" si="233">X35*$G35</f>
        <v>0</v>
      </c>
      <c r="Z35" s="67">
        <f t="shared" ref="Z35" si="234">X35*$H35</f>
        <v>0</v>
      </c>
      <c r="AA35" s="198">
        <v>5</v>
      </c>
      <c r="AB35" s="66">
        <f t="shared" ref="AB35" si="235">AA35*$G35</f>
        <v>0</v>
      </c>
      <c r="AC35" s="67">
        <f t="shared" ref="AC35" si="236">AA35*$H35</f>
        <v>0</v>
      </c>
      <c r="AD35" s="198">
        <v>4</v>
      </c>
      <c r="AE35" s="66">
        <f t="shared" ref="AE35" si="237">AD35*$G35</f>
        <v>0</v>
      </c>
      <c r="AF35" s="67">
        <f t="shared" ref="AF35" si="238">AD35*$H35</f>
        <v>0</v>
      </c>
      <c r="AG35" s="198">
        <v>5</v>
      </c>
      <c r="AH35" s="66">
        <f t="shared" ref="AH35" si="239">AG35*$G35</f>
        <v>0</v>
      </c>
      <c r="AI35" s="67">
        <f t="shared" ref="AI35" si="240">AG35*$H35</f>
        <v>0</v>
      </c>
      <c r="AJ35" s="198">
        <v>8</v>
      </c>
      <c r="AK35" s="66">
        <f t="shared" ref="AK35" si="241">AJ35*$G35</f>
        <v>0</v>
      </c>
      <c r="AL35" s="67">
        <f t="shared" ref="AL35" si="242">AJ35*$H35</f>
        <v>0</v>
      </c>
      <c r="AM35" s="198">
        <v>10</v>
      </c>
      <c r="AN35" s="66">
        <f t="shared" ref="AN35" si="243">AM35*$G35</f>
        <v>0</v>
      </c>
      <c r="AO35" s="67">
        <f t="shared" ref="AO35" si="244">AM35*$H35</f>
        <v>0</v>
      </c>
      <c r="AP35" s="198">
        <v>5</v>
      </c>
      <c r="AQ35" s="66">
        <f t="shared" ref="AQ35" si="245">AP35*$G35</f>
        <v>0</v>
      </c>
      <c r="AR35" s="67">
        <f t="shared" ref="AR35" si="246">AP35*$H35</f>
        <v>0</v>
      </c>
      <c r="AS35" s="198">
        <v>6</v>
      </c>
      <c r="AT35" s="66">
        <f t="shared" ref="AT35" si="247">AS35*$G35</f>
        <v>0</v>
      </c>
      <c r="AU35" s="67">
        <f t="shared" ref="AU35" si="248">AS35*$H35</f>
        <v>0</v>
      </c>
      <c r="AV35" s="198">
        <v>4</v>
      </c>
      <c r="AW35" s="66">
        <f t="shared" ref="AW35" si="249">AV35*$G35</f>
        <v>0</v>
      </c>
      <c r="AX35" s="67">
        <f t="shared" ref="AX35" si="250">AV35*$H35</f>
        <v>0</v>
      </c>
      <c r="AY35" s="198"/>
      <c r="AZ35" s="66">
        <f t="shared" ref="AZ35" si="251">AY35*$G35</f>
        <v>0</v>
      </c>
      <c r="BA35" s="67">
        <f t="shared" ref="BA35" si="252">AY35*$H35</f>
        <v>0</v>
      </c>
    </row>
    <row r="36" spans="1:53" hidden="1">
      <c r="A36" s="59">
        <f t="shared" si="163"/>
        <v>0</v>
      </c>
      <c r="B36" s="60">
        <f t="shared" si="164"/>
        <v>0</v>
      </c>
      <c r="C36" s="144"/>
      <c r="D36" s="145" t="s">
        <v>655</v>
      </c>
      <c r="E36" s="299" t="s">
        <v>1093</v>
      </c>
      <c r="F36" s="142">
        <f t="shared" si="0"/>
        <v>0</v>
      </c>
      <c r="G36" s="63"/>
      <c r="H36" s="143"/>
      <c r="I36" s="198"/>
      <c r="J36" s="66">
        <f t="shared" si="129"/>
        <v>0</v>
      </c>
      <c r="K36" s="67">
        <f t="shared" si="130"/>
        <v>0</v>
      </c>
      <c r="L36" s="198"/>
      <c r="M36" s="66">
        <f t="shared" si="195"/>
        <v>0</v>
      </c>
      <c r="N36" s="67">
        <f t="shared" si="196"/>
        <v>0</v>
      </c>
      <c r="O36" s="198"/>
      <c r="P36" s="66">
        <f t="shared" si="197"/>
        <v>0</v>
      </c>
      <c r="Q36" s="67">
        <f t="shared" si="198"/>
        <v>0</v>
      </c>
      <c r="R36" s="198"/>
      <c r="S36" s="66">
        <f t="shared" si="199"/>
        <v>0</v>
      </c>
      <c r="T36" s="67">
        <f t="shared" si="200"/>
        <v>0</v>
      </c>
      <c r="U36" s="198"/>
      <c r="V36" s="66">
        <f t="shared" si="201"/>
        <v>0</v>
      </c>
      <c r="W36" s="67">
        <f t="shared" si="202"/>
        <v>0</v>
      </c>
      <c r="X36" s="198"/>
      <c r="Y36" s="66">
        <f t="shared" si="203"/>
        <v>0</v>
      </c>
      <c r="Z36" s="67">
        <f t="shared" si="204"/>
        <v>0</v>
      </c>
      <c r="AA36" s="198"/>
      <c r="AB36" s="66">
        <f t="shared" si="205"/>
        <v>0</v>
      </c>
      <c r="AC36" s="67">
        <f t="shared" si="206"/>
        <v>0</v>
      </c>
      <c r="AD36" s="198"/>
      <c r="AE36" s="66">
        <f t="shared" si="207"/>
        <v>0</v>
      </c>
      <c r="AF36" s="67">
        <f t="shared" si="208"/>
        <v>0</v>
      </c>
      <c r="AG36" s="198"/>
      <c r="AH36" s="66">
        <f t="shared" si="209"/>
        <v>0</v>
      </c>
      <c r="AI36" s="67">
        <f t="shared" si="210"/>
        <v>0</v>
      </c>
      <c r="AJ36" s="198"/>
      <c r="AK36" s="66">
        <f t="shared" si="211"/>
        <v>0</v>
      </c>
      <c r="AL36" s="67">
        <f t="shared" si="212"/>
        <v>0</v>
      </c>
      <c r="AM36" s="198"/>
      <c r="AN36" s="66">
        <f t="shared" si="213"/>
        <v>0</v>
      </c>
      <c r="AO36" s="67">
        <f t="shared" si="214"/>
        <v>0</v>
      </c>
      <c r="AP36" s="198"/>
      <c r="AQ36" s="66">
        <f t="shared" si="215"/>
        <v>0</v>
      </c>
      <c r="AR36" s="67">
        <f t="shared" si="216"/>
        <v>0</v>
      </c>
      <c r="AS36" s="198"/>
      <c r="AT36" s="66">
        <f t="shared" si="217"/>
        <v>0</v>
      </c>
      <c r="AU36" s="67">
        <f t="shared" si="218"/>
        <v>0</v>
      </c>
      <c r="AV36" s="198"/>
      <c r="AW36" s="66">
        <f t="shared" si="219"/>
        <v>0</v>
      </c>
      <c r="AX36" s="67">
        <f t="shared" si="220"/>
        <v>0</v>
      </c>
      <c r="AY36" s="198"/>
      <c r="AZ36" s="66">
        <f t="shared" si="221"/>
        <v>0</v>
      </c>
      <c r="BA36" s="67">
        <f t="shared" si="222"/>
        <v>0</v>
      </c>
    </row>
    <row r="37" spans="1:53">
      <c r="A37" s="59">
        <f t="shared" si="163"/>
        <v>0</v>
      </c>
      <c r="B37" s="60">
        <f t="shared" si="164"/>
        <v>0</v>
      </c>
      <c r="C37" s="144"/>
      <c r="D37" s="145" t="s">
        <v>656</v>
      </c>
      <c r="E37" s="300"/>
      <c r="F37" s="142">
        <f t="shared" si="0"/>
        <v>0</v>
      </c>
      <c r="G37" s="63"/>
      <c r="H37" s="143"/>
      <c r="I37" s="197"/>
      <c r="J37" s="66">
        <f t="shared" si="129"/>
        <v>0</v>
      </c>
      <c r="K37" s="67">
        <f t="shared" si="130"/>
        <v>0</v>
      </c>
      <c r="L37" s="197"/>
      <c r="M37" s="66">
        <f t="shared" si="195"/>
        <v>0</v>
      </c>
      <c r="N37" s="67">
        <f t="shared" si="196"/>
        <v>0</v>
      </c>
      <c r="O37" s="197"/>
      <c r="P37" s="66">
        <f t="shared" si="197"/>
        <v>0</v>
      </c>
      <c r="Q37" s="67">
        <f t="shared" si="198"/>
        <v>0</v>
      </c>
      <c r="R37" s="197"/>
      <c r="S37" s="66">
        <f t="shared" si="199"/>
        <v>0</v>
      </c>
      <c r="T37" s="67">
        <f t="shared" si="200"/>
        <v>0</v>
      </c>
      <c r="U37" s="197"/>
      <c r="V37" s="66">
        <f t="shared" si="201"/>
        <v>0</v>
      </c>
      <c r="W37" s="67">
        <f t="shared" si="202"/>
        <v>0</v>
      </c>
      <c r="X37" s="197"/>
      <c r="Y37" s="66">
        <f t="shared" si="203"/>
        <v>0</v>
      </c>
      <c r="Z37" s="67">
        <f t="shared" si="204"/>
        <v>0</v>
      </c>
      <c r="AA37" s="197"/>
      <c r="AB37" s="66">
        <f t="shared" si="205"/>
        <v>0</v>
      </c>
      <c r="AC37" s="67">
        <f t="shared" si="206"/>
        <v>0</v>
      </c>
      <c r="AD37" s="197"/>
      <c r="AE37" s="66">
        <f t="shared" si="207"/>
        <v>0</v>
      </c>
      <c r="AF37" s="67">
        <f t="shared" si="208"/>
        <v>0</v>
      </c>
      <c r="AG37" s="197"/>
      <c r="AH37" s="66">
        <f t="shared" si="209"/>
        <v>0</v>
      </c>
      <c r="AI37" s="67">
        <f t="shared" si="210"/>
        <v>0</v>
      </c>
      <c r="AJ37" s="197"/>
      <c r="AK37" s="66">
        <f t="shared" si="211"/>
        <v>0</v>
      </c>
      <c r="AL37" s="67">
        <f t="shared" si="212"/>
        <v>0</v>
      </c>
      <c r="AM37" s="197"/>
      <c r="AN37" s="66">
        <f t="shared" si="213"/>
        <v>0</v>
      </c>
      <c r="AO37" s="67">
        <f t="shared" si="214"/>
        <v>0</v>
      </c>
      <c r="AP37" s="197"/>
      <c r="AQ37" s="66">
        <f t="shared" si="215"/>
        <v>0</v>
      </c>
      <c r="AR37" s="67">
        <f t="shared" si="216"/>
        <v>0</v>
      </c>
      <c r="AS37" s="197"/>
      <c r="AT37" s="66">
        <f t="shared" si="217"/>
        <v>0</v>
      </c>
      <c r="AU37" s="67">
        <f t="shared" si="218"/>
        <v>0</v>
      </c>
      <c r="AV37" s="197"/>
      <c r="AW37" s="66">
        <f t="shared" si="219"/>
        <v>0</v>
      </c>
      <c r="AX37" s="67">
        <f t="shared" si="220"/>
        <v>0</v>
      </c>
      <c r="AY37" s="197"/>
      <c r="AZ37" s="66">
        <f t="shared" si="221"/>
        <v>0</v>
      </c>
      <c r="BA37" s="67">
        <f t="shared" si="222"/>
        <v>0</v>
      </c>
    </row>
    <row r="38" spans="1:53">
      <c r="A38" s="59">
        <f t="shared" si="163"/>
        <v>0</v>
      </c>
      <c r="B38" s="60">
        <f t="shared" si="164"/>
        <v>0</v>
      </c>
      <c r="C38" s="144"/>
      <c r="D38" s="145" t="s">
        <v>657</v>
      </c>
      <c r="E38" s="300"/>
      <c r="F38" s="142">
        <f t="shared" si="0"/>
        <v>0</v>
      </c>
      <c r="G38" s="63"/>
      <c r="H38" s="143"/>
      <c r="I38" s="197"/>
      <c r="J38" s="66">
        <f t="shared" si="129"/>
        <v>0</v>
      </c>
      <c r="K38" s="67">
        <f t="shared" si="130"/>
        <v>0</v>
      </c>
      <c r="L38" s="197"/>
      <c r="M38" s="66">
        <f t="shared" si="195"/>
        <v>0</v>
      </c>
      <c r="N38" s="67">
        <f t="shared" si="196"/>
        <v>0</v>
      </c>
      <c r="O38" s="197"/>
      <c r="P38" s="66">
        <f t="shared" si="197"/>
        <v>0</v>
      </c>
      <c r="Q38" s="67">
        <f t="shared" si="198"/>
        <v>0</v>
      </c>
      <c r="R38" s="197"/>
      <c r="S38" s="66">
        <f t="shared" si="199"/>
        <v>0</v>
      </c>
      <c r="T38" s="67">
        <f t="shared" si="200"/>
        <v>0</v>
      </c>
      <c r="U38" s="197"/>
      <c r="V38" s="66">
        <f t="shared" si="201"/>
        <v>0</v>
      </c>
      <c r="W38" s="67">
        <f t="shared" si="202"/>
        <v>0</v>
      </c>
      <c r="X38" s="197"/>
      <c r="Y38" s="66">
        <f t="shared" si="203"/>
        <v>0</v>
      </c>
      <c r="Z38" s="67">
        <f t="shared" si="204"/>
        <v>0</v>
      </c>
      <c r="AA38" s="197"/>
      <c r="AB38" s="66">
        <f t="shared" si="205"/>
        <v>0</v>
      </c>
      <c r="AC38" s="67">
        <f t="shared" si="206"/>
        <v>0</v>
      </c>
      <c r="AD38" s="197"/>
      <c r="AE38" s="66">
        <f t="shared" si="207"/>
        <v>0</v>
      </c>
      <c r="AF38" s="67">
        <f t="shared" si="208"/>
        <v>0</v>
      </c>
      <c r="AG38" s="197"/>
      <c r="AH38" s="66">
        <f t="shared" si="209"/>
        <v>0</v>
      </c>
      <c r="AI38" s="67">
        <f t="shared" si="210"/>
        <v>0</v>
      </c>
      <c r="AJ38" s="197"/>
      <c r="AK38" s="66">
        <f t="shared" si="211"/>
        <v>0</v>
      </c>
      <c r="AL38" s="67">
        <f t="shared" si="212"/>
        <v>0</v>
      </c>
      <c r="AM38" s="197"/>
      <c r="AN38" s="66">
        <f t="shared" si="213"/>
        <v>0</v>
      </c>
      <c r="AO38" s="67">
        <f t="shared" si="214"/>
        <v>0</v>
      </c>
      <c r="AP38" s="197"/>
      <c r="AQ38" s="66">
        <f t="shared" si="215"/>
        <v>0</v>
      </c>
      <c r="AR38" s="67">
        <f t="shared" si="216"/>
        <v>0</v>
      </c>
      <c r="AS38" s="197"/>
      <c r="AT38" s="66">
        <f t="shared" si="217"/>
        <v>0</v>
      </c>
      <c r="AU38" s="67">
        <f t="shared" si="218"/>
        <v>0</v>
      </c>
      <c r="AV38" s="197"/>
      <c r="AW38" s="66">
        <f t="shared" si="219"/>
        <v>0</v>
      </c>
      <c r="AX38" s="67">
        <f t="shared" si="220"/>
        <v>0</v>
      </c>
      <c r="AY38" s="197"/>
      <c r="AZ38" s="66">
        <f t="shared" si="221"/>
        <v>0</v>
      </c>
      <c r="BA38" s="67">
        <f t="shared" si="222"/>
        <v>0</v>
      </c>
    </row>
    <row r="39" spans="1:53">
      <c r="A39" s="59">
        <f t="shared" si="163"/>
        <v>0</v>
      </c>
      <c r="B39" s="60">
        <f t="shared" si="164"/>
        <v>0</v>
      </c>
      <c r="C39" s="144"/>
      <c r="D39" s="145" t="s">
        <v>941</v>
      </c>
      <c r="E39" s="300"/>
      <c r="F39" s="142">
        <f t="shared" si="0"/>
        <v>0</v>
      </c>
      <c r="G39" s="63"/>
      <c r="H39" s="143"/>
      <c r="I39" s="197"/>
      <c r="J39" s="66">
        <f t="shared" si="129"/>
        <v>0</v>
      </c>
      <c r="K39" s="67">
        <f t="shared" si="130"/>
        <v>0</v>
      </c>
      <c r="L39" s="197"/>
      <c r="M39" s="66">
        <f t="shared" si="195"/>
        <v>0</v>
      </c>
      <c r="N39" s="67">
        <f t="shared" si="196"/>
        <v>0</v>
      </c>
      <c r="O39" s="197"/>
      <c r="P39" s="66">
        <f t="shared" si="197"/>
        <v>0</v>
      </c>
      <c r="Q39" s="67">
        <f t="shared" si="198"/>
        <v>0</v>
      </c>
      <c r="R39" s="197"/>
      <c r="S39" s="66">
        <f t="shared" si="199"/>
        <v>0</v>
      </c>
      <c r="T39" s="67">
        <f t="shared" si="200"/>
        <v>0</v>
      </c>
      <c r="U39" s="197"/>
      <c r="V39" s="66">
        <f t="shared" si="201"/>
        <v>0</v>
      </c>
      <c r="W39" s="67">
        <f t="shared" si="202"/>
        <v>0</v>
      </c>
      <c r="X39" s="197"/>
      <c r="Y39" s="66">
        <f t="shared" si="203"/>
        <v>0</v>
      </c>
      <c r="Z39" s="67">
        <f t="shared" si="204"/>
        <v>0</v>
      </c>
      <c r="AA39" s="197"/>
      <c r="AB39" s="66">
        <f t="shared" si="205"/>
        <v>0</v>
      </c>
      <c r="AC39" s="67">
        <f t="shared" si="206"/>
        <v>0</v>
      </c>
      <c r="AD39" s="197"/>
      <c r="AE39" s="66">
        <f t="shared" si="207"/>
        <v>0</v>
      </c>
      <c r="AF39" s="67">
        <f t="shared" si="208"/>
        <v>0</v>
      </c>
      <c r="AG39" s="197"/>
      <c r="AH39" s="66">
        <f t="shared" si="209"/>
        <v>0</v>
      </c>
      <c r="AI39" s="67">
        <f t="shared" si="210"/>
        <v>0</v>
      </c>
      <c r="AJ39" s="197"/>
      <c r="AK39" s="66">
        <f t="shared" si="211"/>
        <v>0</v>
      </c>
      <c r="AL39" s="67">
        <f t="shared" si="212"/>
        <v>0</v>
      </c>
      <c r="AM39" s="197"/>
      <c r="AN39" s="66">
        <f t="shared" si="213"/>
        <v>0</v>
      </c>
      <c r="AO39" s="67">
        <f t="shared" si="214"/>
        <v>0</v>
      </c>
      <c r="AP39" s="197"/>
      <c r="AQ39" s="66">
        <f t="shared" si="215"/>
        <v>0</v>
      </c>
      <c r="AR39" s="67">
        <f t="shared" si="216"/>
        <v>0</v>
      </c>
      <c r="AS39" s="197"/>
      <c r="AT39" s="66">
        <f t="shared" si="217"/>
        <v>0</v>
      </c>
      <c r="AU39" s="67">
        <f t="shared" si="218"/>
        <v>0</v>
      </c>
      <c r="AV39" s="197"/>
      <c r="AW39" s="66">
        <f t="shared" si="219"/>
        <v>0</v>
      </c>
      <c r="AX39" s="67">
        <f t="shared" si="220"/>
        <v>0</v>
      </c>
      <c r="AY39" s="197"/>
      <c r="AZ39" s="66">
        <f t="shared" si="221"/>
        <v>0</v>
      </c>
      <c r="BA39" s="67">
        <f t="shared" si="222"/>
        <v>0</v>
      </c>
    </row>
    <row r="40" spans="1:53" hidden="1">
      <c r="A40" s="406"/>
      <c r="B40" s="86"/>
      <c r="C40" s="86"/>
      <c r="D40" s="139" t="s">
        <v>738</v>
      </c>
      <c r="E40" s="298" t="s">
        <v>689</v>
      </c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</row>
    <row r="41" spans="1:53" hidden="1">
      <c r="A41" s="59">
        <f t="shared" ref="A41:A44" si="253">SUMIF($I$5:$ZZ$5,"QTY*Equipment",$I41:$ZZ41)</f>
        <v>0</v>
      </c>
      <c r="B41" s="60">
        <f t="shared" ref="B41:B44" si="254">SUMIF($I$5:$ZZ$5,"QTY*Install",$I41:$ZZ41)</f>
        <v>0</v>
      </c>
      <c r="C41" s="144"/>
      <c r="D41" s="145" t="s">
        <v>739</v>
      </c>
      <c r="E41" s="199" t="s">
        <v>1110</v>
      </c>
      <c r="F41" s="142">
        <f t="shared" si="0"/>
        <v>0</v>
      </c>
      <c r="G41" s="63"/>
      <c r="H41" s="143"/>
      <c r="I41" s="261"/>
      <c r="J41" s="66">
        <f t="shared" ref="J41:J44" si="255">I41*$G41</f>
        <v>0</v>
      </c>
      <c r="K41" s="67">
        <f t="shared" ref="K41:K44" si="256">I41*$H41</f>
        <v>0</v>
      </c>
      <c r="L41" s="261"/>
      <c r="M41" s="66">
        <f t="shared" ref="M41:M44" si="257">L41*$G41</f>
        <v>0</v>
      </c>
      <c r="N41" s="67">
        <f t="shared" ref="N41:N44" si="258">L41*$H41</f>
        <v>0</v>
      </c>
      <c r="O41" s="261"/>
      <c r="P41" s="66">
        <f t="shared" ref="P41:P44" si="259">O41*$G41</f>
        <v>0</v>
      </c>
      <c r="Q41" s="67">
        <f t="shared" ref="Q41:Q44" si="260">O41*$H41</f>
        <v>0</v>
      </c>
      <c r="R41" s="261"/>
      <c r="S41" s="66">
        <f t="shared" ref="S41:S44" si="261">R41*$G41</f>
        <v>0</v>
      </c>
      <c r="T41" s="67">
        <f t="shared" ref="T41:T44" si="262">R41*$H41</f>
        <v>0</v>
      </c>
      <c r="U41" s="261"/>
      <c r="V41" s="66">
        <f t="shared" ref="V41:V44" si="263">U41*$G41</f>
        <v>0</v>
      </c>
      <c r="W41" s="67">
        <f t="shared" ref="W41:W44" si="264">U41*$H41</f>
        <v>0</v>
      </c>
      <c r="X41" s="261"/>
      <c r="Y41" s="66">
        <f t="shared" ref="Y41:Y44" si="265">X41*$G41</f>
        <v>0</v>
      </c>
      <c r="Z41" s="67">
        <f t="shared" ref="Z41:Z44" si="266">X41*$H41</f>
        <v>0</v>
      </c>
      <c r="AA41" s="261"/>
      <c r="AB41" s="66">
        <f t="shared" ref="AB41:AB44" si="267">AA41*$G41</f>
        <v>0</v>
      </c>
      <c r="AC41" s="67">
        <f t="shared" ref="AC41:AC44" si="268">AA41*$H41</f>
        <v>0</v>
      </c>
      <c r="AD41" s="261"/>
      <c r="AE41" s="66">
        <f t="shared" ref="AE41:AE44" si="269">AD41*$G41</f>
        <v>0</v>
      </c>
      <c r="AF41" s="67">
        <f t="shared" ref="AF41:AF44" si="270">AD41*$H41</f>
        <v>0</v>
      </c>
      <c r="AG41" s="261"/>
      <c r="AH41" s="66">
        <f t="shared" ref="AH41:AH44" si="271">AG41*$G41</f>
        <v>0</v>
      </c>
      <c r="AI41" s="67">
        <f t="shared" ref="AI41:AI44" si="272">AG41*$H41</f>
        <v>0</v>
      </c>
      <c r="AJ41" s="261"/>
      <c r="AK41" s="66">
        <f t="shared" ref="AK41:AK44" si="273">AJ41*$G41</f>
        <v>0</v>
      </c>
      <c r="AL41" s="67">
        <f t="shared" ref="AL41:AL44" si="274">AJ41*$H41</f>
        <v>0</v>
      </c>
      <c r="AM41" s="261"/>
      <c r="AN41" s="66">
        <f t="shared" ref="AN41:AN44" si="275">AM41*$G41</f>
        <v>0</v>
      </c>
      <c r="AO41" s="67">
        <f t="shared" ref="AO41:AO44" si="276">AM41*$H41</f>
        <v>0</v>
      </c>
      <c r="AP41" s="261"/>
      <c r="AQ41" s="66">
        <f t="shared" ref="AQ41:AQ44" si="277">AP41*$G41</f>
        <v>0</v>
      </c>
      <c r="AR41" s="67">
        <f t="shared" ref="AR41:AR44" si="278">AP41*$H41</f>
        <v>0</v>
      </c>
      <c r="AS41" s="261"/>
      <c r="AT41" s="66">
        <f t="shared" ref="AT41:AT44" si="279">AS41*$G41</f>
        <v>0</v>
      </c>
      <c r="AU41" s="67">
        <f t="shared" ref="AU41:AU44" si="280">AS41*$H41</f>
        <v>0</v>
      </c>
      <c r="AV41" s="261"/>
      <c r="AW41" s="66">
        <f t="shared" ref="AW41:AW44" si="281">AV41*$G41</f>
        <v>0</v>
      </c>
      <c r="AX41" s="67">
        <f t="shared" ref="AX41:AX44" si="282">AV41*$H41</f>
        <v>0</v>
      </c>
      <c r="AY41" s="261"/>
      <c r="AZ41" s="66">
        <f t="shared" ref="AZ41:AZ44" si="283">AY41*$G41</f>
        <v>0</v>
      </c>
      <c r="BA41" s="67">
        <f t="shared" ref="BA41:BA44" si="284">AY41*$H41</f>
        <v>0</v>
      </c>
    </row>
    <row r="42" spans="1:53" hidden="1">
      <c r="A42" s="59">
        <f t="shared" si="253"/>
        <v>0</v>
      </c>
      <c r="B42" s="60">
        <f t="shared" si="254"/>
        <v>0</v>
      </c>
      <c r="C42" s="144"/>
      <c r="D42" s="145" t="s">
        <v>740</v>
      </c>
      <c r="E42" s="199" t="s">
        <v>1111</v>
      </c>
      <c r="F42" s="142">
        <f t="shared" si="0"/>
        <v>0</v>
      </c>
      <c r="G42" s="63"/>
      <c r="H42" s="143"/>
      <c r="I42" s="261"/>
      <c r="J42" s="66">
        <f t="shared" si="255"/>
        <v>0</v>
      </c>
      <c r="K42" s="67">
        <f t="shared" si="256"/>
        <v>0</v>
      </c>
      <c r="L42" s="261"/>
      <c r="M42" s="66">
        <f t="shared" si="257"/>
        <v>0</v>
      </c>
      <c r="N42" s="67">
        <f t="shared" si="258"/>
        <v>0</v>
      </c>
      <c r="O42" s="261"/>
      <c r="P42" s="66">
        <f t="shared" si="259"/>
        <v>0</v>
      </c>
      <c r="Q42" s="67">
        <f t="shared" si="260"/>
        <v>0</v>
      </c>
      <c r="R42" s="261"/>
      <c r="S42" s="66">
        <f t="shared" si="261"/>
        <v>0</v>
      </c>
      <c r="T42" s="67">
        <f t="shared" si="262"/>
        <v>0</v>
      </c>
      <c r="U42" s="261"/>
      <c r="V42" s="66">
        <f t="shared" si="263"/>
        <v>0</v>
      </c>
      <c r="W42" s="67">
        <f t="shared" si="264"/>
        <v>0</v>
      </c>
      <c r="X42" s="261"/>
      <c r="Y42" s="66">
        <f t="shared" si="265"/>
        <v>0</v>
      </c>
      <c r="Z42" s="67">
        <f t="shared" si="266"/>
        <v>0</v>
      </c>
      <c r="AA42" s="261"/>
      <c r="AB42" s="66">
        <f t="shared" si="267"/>
        <v>0</v>
      </c>
      <c r="AC42" s="67">
        <f t="shared" si="268"/>
        <v>0</v>
      </c>
      <c r="AD42" s="261"/>
      <c r="AE42" s="66">
        <f t="shared" si="269"/>
        <v>0</v>
      </c>
      <c r="AF42" s="67">
        <f t="shared" si="270"/>
        <v>0</v>
      </c>
      <c r="AG42" s="261"/>
      <c r="AH42" s="66">
        <f t="shared" si="271"/>
        <v>0</v>
      </c>
      <c r="AI42" s="67">
        <f t="shared" si="272"/>
        <v>0</v>
      </c>
      <c r="AJ42" s="261"/>
      <c r="AK42" s="66">
        <f t="shared" si="273"/>
        <v>0</v>
      </c>
      <c r="AL42" s="67">
        <f t="shared" si="274"/>
        <v>0</v>
      </c>
      <c r="AM42" s="261"/>
      <c r="AN42" s="66">
        <f t="shared" si="275"/>
        <v>0</v>
      </c>
      <c r="AO42" s="67">
        <f t="shared" si="276"/>
        <v>0</v>
      </c>
      <c r="AP42" s="261"/>
      <c r="AQ42" s="66">
        <f t="shared" si="277"/>
        <v>0</v>
      </c>
      <c r="AR42" s="67">
        <f t="shared" si="278"/>
        <v>0</v>
      </c>
      <c r="AS42" s="261"/>
      <c r="AT42" s="66">
        <f t="shared" si="279"/>
        <v>0</v>
      </c>
      <c r="AU42" s="67">
        <f t="shared" si="280"/>
        <v>0</v>
      </c>
      <c r="AV42" s="261"/>
      <c r="AW42" s="66">
        <f t="shared" si="281"/>
        <v>0</v>
      </c>
      <c r="AX42" s="67">
        <f t="shared" si="282"/>
        <v>0</v>
      </c>
      <c r="AY42" s="261"/>
      <c r="AZ42" s="66">
        <f t="shared" si="283"/>
        <v>0</v>
      </c>
      <c r="BA42" s="67">
        <f t="shared" si="284"/>
        <v>0</v>
      </c>
    </row>
    <row r="43" spans="1:53" hidden="1">
      <c r="A43" s="59">
        <f t="shared" si="253"/>
        <v>0</v>
      </c>
      <c r="B43" s="60">
        <f t="shared" si="254"/>
        <v>0</v>
      </c>
      <c r="C43" s="144"/>
      <c r="D43" s="145" t="s">
        <v>741</v>
      </c>
      <c r="E43" s="199" t="s">
        <v>1112</v>
      </c>
      <c r="F43" s="142">
        <f t="shared" si="0"/>
        <v>0</v>
      </c>
      <c r="G43" s="63"/>
      <c r="H43" s="143"/>
      <c r="I43" s="261"/>
      <c r="J43" s="66">
        <f t="shared" ref="J43" si="285">I43*$G43</f>
        <v>0</v>
      </c>
      <c r="K43" s="67">
        <f t="shared" ref="K43" si="286">I43*$H43</f>
        <v>0</v>
      </c>
      <c r="L43" s="261"/>
      <c r="M43" s="66">
        <f t="shared" ref="M43" si="287">L43*$G43</f>
        <v>0</v>
      </c>
      <c r="N43" s="67">
        <f t="shared" ref="N43" si="288">L43*$H43</f>
        <v>0</v>
      </c>
      <c r="O43" s="261"/>
      <c r="P43" s="66">
        <f t="shared" ref="P43" si="289">O43*$G43</f>
        <v>0</v>
      </c>
      <c r="Q43" s="67">
        <f t="shared" ref="Q43" si="290">O43*$H43</f>
        <v>0</v>
      </c>
      <c r="R43" s="261"/>
      <c r="S43" s="66">
        <f t="shared" ref="S43" si="291">R43*$G43</f>
        <v>0</v>
      </c>
      <c r="T43" s="67">
        <f t="shared" ref="T43" si="292">R43*$H43</f>
        <v>0</v>
      </c>
      <c r="U43" s="261"/>
      <c r="V43" s="66">
        <f t="shared" ref="V43" si="293">U43*$G43</f>
        <v>0</v>
      </c>
      <c r="W43" s="67">
        <f t="shared" ref="W43" si="294">U43*$H43</f>
        <v>0</v>
      </c>
      <c r="X43" s="261"/>
      <c r="Y43" s="66">
        <f t="shared" ref="Y43" si="295">X43*$G43</f>
        <v>0</v>
      </c>
      <c r="Z43" s="67">
        <f t="shared" ref="Z43" si="296">X43*$H43</f>
        <v>0</v>
      </c>
      <c r="AA43" s="261"/>
      <c r="AB43" s="66">
        <f t="shared" ref="AB43" si="297">AA43*$G43</f>
        <v>0</v>
      </c>
      <c r="AC43" s="67">
        <f t="shared" ref="AC43" si="298">AA43*$H43</f>
        <v>0</v>
      </c>
      <c r="AD43" s="261"/>
      <c r="AE43" s="66">
        <f t="shared" ref="AE43" si="299">AD43*$G43</f>
        <v>0</v>
      </c>
      <c r="AF43" s="67">
        <f t="shared" ref="AF43" si="300">AD43*$H43</f>
        <v>0</v>
      </c>
      <c r="AG43" s="261"/>
      <c r="AH43" s="66">
        <f t="shared" ref="AH43" si="301">AG43*$G43</f>
        <v>0</v>
      </c>
      <c r="AI43" s="67">
        <f t="shared" ref="AI43" si="302">AG43*$H43</f>
        <v>0</v>
      </c>
      <c r="AJ43" s="261"/>
      <c r="AK43" s="66">
        <f t="shared" ref="AK43" si="303">AJ43*$G43</f>
        <v>0</v>
      </c>
      <c r="AL43" s="67">
        <f t="shared" ref="AL43" si="304">AJ43*$H43</f>
        <v>0</v>
      </c>
      <c r="AM43" s="261"/>
      <c r="AN43" s="66">
        <f t="shared" ref="AN43" si="305">AM43*$G43</f>
        <v>0</v>
      </c>
      <c r="AO43" s="67">
        <f t="shared" ref="AO43" si="306">AM43*$H43</f>
        <v>0</v>
      </c>
      <c r="AP43" s="261"/>
      <c r="AQ43" s="66">
        <f t="shared" ref="AQ43" si="307">AP43*$G43</f>
        <v>0</v>
      </c>
      <c r="AR43" s="67">
        <f t="shared" ref="AR43" si="308">AP43*$H43</f>
        <v>0</v>
      </c>
      <c r="AS43" s="261"/>
      <c r="AT43" s="66">
        <f t="shared" ref="AT43" si="309">AS43*$G43</f>
        <v>0</v>
      </c>
      <c r="AU43" s="67">
        <f t="shared" ref="AU43" si="310">AS43*$H43</f>
        <v>0</v>
      </c>
      <c r="AV43" s="261"/>
      <c r="AW43" s="66">
        <f t="shared" ref="AW43" si="311">AV43*$G43</f>
        <v>0</v>
      </c>
      <c r="AX43" s="67">
        <f t="shared" ref="AX43" si="312">AV43*$H43</f>
        <v>0</v>
      </c>
      <c r="AY43" s="261"/>
      <c r="AZ43" s="66">
        <f t="shared" ref="AZ43" si="313">AY43*$G43</f>
        <v>0</v>
      </c>
      <c r="BA43" s="67">
        <f t="shared" ref="BA43" si="314">AY43*$H43</f>
        <v>0</v>
      </c>
    </row>
    <row r="44" spans="1:53" hidden="1">
      <c r="A44" s="59">
        <f t="shared" si="253"/>
        <v>0</v>
      </c>
      <c r="B44" s="60">
        <f t="shared" si="254"/>
        <v>0</v>
      </c>
      <c r="C44" s="144"/>
      <c r="D44" s="145" t="s">
        <v>742</v>
      </c>
      <c r="E44" s="300"/>
      <c r="F44" s="142">
        <f t="shared" si="0"/>
        <v>0</v>
      </c>
      <c r="G44" s="63"/>
      <c r="H44" s="143"/>
      <c r="I44" s="261"/>
      <c r="J44" s="66">
        <f t="shared" si="255"/>
        <v>0</v>
      </c>
      <c r="K44" s="67">
        <f t="shared" si="256"/>
        <v>0</v>
      </c>
      <c r="L44" s="261"/>
      <c r="M44" s="66">
        <f t="shared" si="257"/>
        <v>0</v>
      </c>
      <c r="N44" s="67">
        <f t="shared" si="258"/>
        <v>0</v>
      </c>
      <c r="O44" s="261"/>
      <c r="P44" s="66">
        <f t="shared" si="259"/>
        <v>0</v>
      </c>
      <c r="Q44" s="67">
        <f t="shared" si="260"/>
        <v>0</v>
      </c>
      <c r="R44" s="261"/>
      <c r="S44" s="66">
        <f t="shared" si="261"/>
        <v>0</v>
      </c>
      <c r="T44" s="67">
        <f t="shared" si="262"/>
        <v>0</v>
      </c>
      <c r="U44" s="261"/>
      <c r="V44" s="66">
        <f t="shared" si="263"/>
        <v>0</v>
      </c>
      <c r="W44" s="67">
        <f t="shared" si="264"/>
        <v>0</v>
      </c>
      <c r="X44" s="261"/>
      <c r="Y44" s="66">
        <f t="shared" si="265"/>
        <v>0</v>
      </c>
      <c r="Z44" s="67">
        <f t="shared" si="266"/>
        <v>0</v>
      </c>
      <c r="AA44" s="261"/>
      <c r="AB44" s="66">
        <f t="shared" si="267"/>
        <v>0</v>
      </c>
      <c r="AC44" s="67">
        <f t="shared" si="268"/>
        <v>0</v>
      </c>
      <c r="AD44" s="261"/>
      <c r="AE44" s="66">
        <f t="shared" si="269"/>
        <v>0</v>
      </c>
      <c r="AF44" s="67">
        <f t="shared" si="270"/>
        <v>0</v>
      </c>
      <c r="AG44" s="261"/>
      <c r="AH44" s="66">
        <f t="shared" si="271"/>
        <v>0</v>
      </c>
      <c r="AI44" s="67">
        <f t="shared" si="272"/>
        <v>0</v>
      </c>
      <c r="AJ44" s="261"/>
      <c r="AK44" s="66">
        <f t="shared" si="273"/>
        <v>0</v>
      </c>
      <c r="AL44" s="67">
        <f t="shared" si="274"/>
        <v>0</v>
      </c>
      <c r="AM44" s="261"/>
      <c r="AN44" s="66">
        <f t="shared" si="275"/>
        <v>0</v>
      </c>
      <c r="AO44" s="67">
        <f t="shared" si="276"/>
        <v>0</v>
      </c>
      <c r="AP44" s="261"/>
      <c r="AQ44" s="66">
        <f t="shared" si="277"/>
        <v>0</v>
      </c>
      <c r="AR44" s="67">
        <f t="shared" si="278"/>
        <v>0</v>
      </c>
      <c r="AS44" s="261"/>
      <c r="AT44" s="66">
        <f t="shared" si="279"/>
        <v>0</v>
      </c>
      <c r="AU44" s="67">
        <f t="shared" si="280"/>
        <v>0</v>
      </c>
      <c r="AV44" s="261"/>
      <c r="AW44" s="66">
        <f t="shared" si="281"/>
        <v>0</v>
      </c>
      <c r="AX44" s="67">
        <f t="shared" si="282"/>
        <v>0</v>
      </c>
      <c r="AY44" s="261"/>
      <c r="AZ44" s="66">
        <f t="shared" si="283"/>
        <v>0</v>
      </c>
      <c r="BA44" s="67">
        <f t="shared" si="284"/>
        <v>0</v>
      </c>
    </row>
    <row r="45" spans="1:53" hidden="1">
      <c r="A45" s="59">
        <f t="shared" ref="A45:A46" si="315">SUMIF($I$5:$ZZ$5,"QTY*Equipment",$I45:$ZZ45)</f>
        <v>0</v>
      </c>
      <c r="B45" s="60">
        <f t="shared" ref="B45:B46" si="316">SUMIF($I$5:$ZZ$5,"QTY*Install",$I45:$ZZ45)</f>
        <v>0</v>
      </c>
      <c r="C45" s="144"/>
      <c r="D45" s="145" t="s">
        <v>743</v>
      </c>
      <c r="E45" s="300"/>
      <c r="F45" s="142">
        <f t="shared" si="0"/>
        <v>0</v>
      </c>
      <c r="G45" s="63"/>
      <c r="H45" s="143"/>
      <c r="I45" s="261"/>
      <c r="J45" s="66">
        <f t="shared" ref="J45:J46" si="317">I45*$G45</f>
        <v>0</v>
      </c>
      <c r="K45" s="67">
        <f t="shared" ref="K45:K46" si="318">I45*$H45</f>
        <v>0</v>
      </c>
      <c r="L45" s="261"/>
      <c r="M45" s="66">
        <f t="shared" ref="M45:M46" si="319">L45*$G45</f>
        <v>0</v>
      </c>
      <c r="N45" s="67">
        <f t="shared" ref="N45:N46" si="320">L45*$H45</f>
        <v>0</v>
      </c>
      <c r="O45" s="261"/>
      <c r="P45" s="66">
        <f t="shared" ref="P45:P46" si="321">O45*$G45</f>
        <v>0</v>
      </c>
      <c r="Q45" s="67">
        <f t="shared" ref="Q45:Q46" si="322">O45*$H45</f>
        <v>0</v>
      </c>
      <c r="R45" s="261"/>
      <c r="S45" s="66">
        <f t="shared" ref="S45:S46" si="323">R45*$G45</f>
        <v>0</v>
      </c>
      <c r="T45" s="67">
        <f t="shared" ref="T45:T46" si="324">R45*$H45</f>
        <v>0</v>
      </c>
      <c r="U45" s="261"/>
      <c r="V45" s="66">
        <f t="shared" ref="V45:V46" si="325">U45*$G45</f>
        <v>0</v>
      </c>
      <c r="W45" s="67">
        <f t="shared" ref="W45:W46" si="326">U45*$H45</f>
        <v>0</v>
      </c>
      <c r="X45" s="261"/>
      <c r="Y45" s="66">
        <f t="shared" ref="Y45:Y46" si="327">X45*$G45</f>
        <v>0</v>
      </c>
      <c r="Z45" s="67">
        <f t="shared" ref="Z45:Z46" si="328">X45*$H45</f>
        <v>0</v>
      </c>
      <c r="AA45" s="261"/>
      <c r="AB45" s="66">
        <f t="shared" ref="AB45:AB46" si="329">AA45*$G45</f>
        <v>0</v>
      </c>
      <c r="AC45" s="67">
        <f t="shared" ref="AC45:AC46" si="330">AA45*$H45</f>
        <v>0</v>
      </c>
      <c r="AD45" s="261"/>
      <c r="AE45" s="66">
        <f t="shared" ref="AE45:AE46" si="331">AD45*$G45</f>
        <v>0</v>
      </c>
      <c r="AF45" s="67">
        <f t="shared" ref="AF45:AF46" si="332">AD45*$H45</f>
        <v>0</v>
      </c>
      <c r="AG45" s="261"/>
      <c r="AH45" s="66">
        <f t="shared" ref="AH45:AH46" si="333">AG45*$G45</f>
        <v>0</v>
      </c>
      <c r="AI45" s="67">
        <f t="shared" ref="AI45:AI46" si="334">AG45*$H45</f>
        <v>0</v>
      </c>
      <c r="AJ45" s="261"/>
      <c r="AK45" s="66">
        <f t="shared" ref="AK45:AK46" si="335">AJ45*$G45</f>
        <v>0</v>
      </c>
      <c r="AL45" s="67">
        <f t="shared" ref="AL45:AL46" si="336">AJ45*$H45</f>
        <v>0</v>
      </c>
      <c r="AM45" s="261"/>
      <c r="AN45" s="66">
        <f t="shared" ref="AN45:AN46" si="337">AM45*$G45</f>
        <v>0</v>
      </c>
      <c r="AO45" s="67">
        <f t="shared" ref="AO45:AO46" si="338">AM45*$H45</f>
        <v>0</v>
      </c>
      <c r="AP45" s="261"/>
      <c r="AQ45" s="66">
        <f t="shared" ref="AQ45:AQ46" si="339">AP45*$G45</f>
        <v>0</v>
      </c>
      <c r="AR45" s="67">
        <f t="shared" ref="AR45:AR46" si="340">AP45*$H45</f>
        <v>0</v>
      </c>
      <c r="AS45" s="261"/>
      <c r="AT45" s="66">
        <f t="shared" ref="AT45:AT46" si="341">AS45*$G45</f>
        <v>0</v>
      </c>
      <c r="AU45" s="67">
        <f t="shared" ref="AU45:AU46" si="342">AS45*$H45</f>
        <v>0</v>
      </c>
      <c r="AV45" s="261"/>
      <c r="AW45" s="66">
        <f t="shared" ref="AW45:AW46" si="343">AV45*$G45</f>
        <v>0</v>
      </c>
      <c r="AX45" s="67">
        <f t="shared" ref="AX45:AX46" si="344">AV45*$H45</f>
        <v>0</v>
      </c>
      <c r="AY45" s="261"/>
      <c r="AZ45" s="66">
        <f t="shared" ref="AZ45:AZ46" si="345">AY45*$G45</f>
        <v>0</v>
      </c>
      <c r="BA45" s="67">
        <f t="shared" ref="BA45:BA46" si="346">AY45*$H45</f>
        <v>0</v>
      </c>
    </row>
    <row r="46" spans="1:53" hidden="1">
      <c r="A46" s="59">
        <f t="shared" si="315"/>
        <v>0</v>
      </c>
      <c r="B46" s="60">
        <f t="shared" si="316"/>
        <v>0</v>
      </c>
      <c r="C46" s="144"/>
      <c r="D46" s="145" t="s">
        <v>744</v>
      </c>
      <c r="E46" s="300"/>
      <c r="F46" s="142">
        <f t="shared" si="0"/>
        <v>0</v>
      </c>
      <c r="G46" s="63"/>
      <c r="H46" s="143"/>
      <c r="I46" s="261"/>
      <c r="J46" s="66">
        <f t="shared" si="317"/>
        <v>0</v>
      </c>
      <c r="K46" s="67">
        <f t="shared" si="318"/>
        <v>0</v>
      </c>
      <c r="L46" s="261"/>
      <c r="M46" s="66">
        <f t="shared" si="319"/>
        <v>0</v>
      </c>
      <c r="N46" s="67">
        <f t="shared" si="320"/>
        <v>0</v>
      </c>
      <c r="O46" s="261"/>
      <c r="P46" s="66">
        <f t="shared" si="321"/>
        <v>0</v>
      </c>
      <c r="Q46" s="67">
        <f t="shared" si="322"/>
        <v>0</v>
      </c>
      <c r="R46" s="261"/>
      <c r="S46" s="66">
        <f t="shared" si="323"/>
        <v>0</v>
      </c>
      <c r="T46" s="67">
        <f t="shared" si="324"/>
        <v>0</v>
      </c>
      <c r="U46" s="261"/>
      <c r="V46" s="66">
        <f t="shared" si="325"/>
        <v>0</v>
      </c>
      <c r="W46" s="67">
        <f t="shared" si="326"/>
        <v>0</v>
      </c>
      <c r="X46" s="261"/>
      <c r="Y46" s="66">
        <f t="shared" si="327"/>
        <v>0</v>
      </c>
      <c r="Z46" s="67">
        <f t="shared" si="328"/>
        <v>0</v>
      </c>
      <c r="AA46" s="261"/>
      <c r="AB46" s="66">
        <f t="shared" si="329"/>
        <v>0</v>
      </c>
      <c r="AC46" s="67">
        <f t="shared" si="330"/>
        <v>0</v>
      </c>
      <c r="AD46" s="261"/>
      <c r="AE46" s="66">
        <f t="shared" si="331"/>
        <v>0</v>
      </c>
      <c r="AF46" s="67">
        <f t="shared" si="332"/>
        <v>0</v>
      </c>
      <c r="AG46" s="261"/>
      <c r="AH46" s="66">
        <f t="shared" si="333"/>
        <v>0</v>
      </c>
      <c r="AI46" s="67">
        <f t="shared" si="334"/>
        <v>0</v>
      </c>
      <c r="AJ46" s="261"/>
      <c r="AK46" s="66">
        <f t="shared" si="335"/>
        <v>0</v>
      </c>
      <c r="AL46" s="67">
        <f t="shared" si="336"/>
        <v>0</v>
      </c>
      <c r="AM46" s="261"/>
      <c r="AN46" s="66">
        <f t="shared" si="337"/>
        <v>0</v>
      </c>
      <c r="AO46" s="67">
        <f t="shared" si="338"/>
        <v>0</v>
      </c>
      <c r="AP46" s="261"/>
      <c r="AQ46" s="66">
        <f t="shared" si="339"/>
        <v>0</v>
      </c>
      <c r="AR46" s="67">
        <f t="shared" si="340"/>
        <v>0</v>
      </c>
      <c r="AS46" s="261"/>
      <c r="AT46" s="66">
        <f t="shared" si="341"/>
        <v>0</v>
      </c>
      <c r="AU46" s="67">
        <f t="shared" si="342"/>
        <v>0</v>
      </c>
      <c r="AV46" s="261"/>
      <c r="AW46" s="66">
        <f t="shared" si="343"/>
        <v>0</v>
      </c>
      <c r="AX46" s="67">
        <f t="shared" si="344"/>
        <v>0</v>
      </c>
      <c r="AY46" s="261"/>
      <c r="AZ46" s="66">
        <f t="shared" si="345"/>
        <v>0</v>
      </c>
      <c r="BA46" s="67">
        <f t="shared" si="346"/>
        <v>0</v>
      </c>
    </row>
    <row r="47" spans="1:53">
      <c r="A47" s="87"/>
      <c r="B47" s="69"/>
      <c r="C47" s="86"/>
      <c r="D47" s="139" t="s">
        <v>487</v>
      </c>
      <c r="E47" s="429" t="s">
        <v>1232</v>
      </c>
      <c r="F47" s="294">
        <f>SUMIF($I$5:$ZG$5,"QTY",$I47:$ZG47)</f>
        <v>422</v>
      </c>
      <c r="G47" s="56"/>
      <c r="H47" s="53"/>
      <c r="I47" s="292">
        <f>I48+I55+I62</f>
        <v>41</v>
      </c>
      <c r="J47" s="57"/>
      <c r="K47" s="55"/>
      <c r="L47" s="292">
        <f>L48+L55+L62</f>
        <v>36</v>
      </c>
      <c r="M47" s="57"/>
      <c r="N47" s="55"/>
      <c r="O47" s="292">
        <f>O48+O55+O62</f>
        <v>37</v>
      </c>
      <c r="P47" s="57"/>
      <c r="Q47" s="55"/>
      <c r="R47" s="292">
        <f>R48+R55+R62</f>
        <v>86</v>
      </c>
      <c r="S47" s="57"/>
      <c r="T47" s="55"/>
      <c r="U47" s="292">
        <f>U48+U55+U62</f>
        <v>24</v>
      </c>
      <c r="V47" s="57"/>
      <c r="W47" s="55"/>
      <c r="X47" s="292">
        <f>X48+X55+X62</f>
        <v>21</v>
      </c>
      <c r="Y47" s="57"/>
      <c r="Z47" s="55"/>
      <c r="AA47" s="292">
        <f>AA48+AA55+AA62</f>
        <v>25</v>
      </c>
      <c r="AB47" s="57"/>
      <c r="AC47" s="55"/>
      <c r="AD47" s="292">
        <f>AD48+AD55+AD62</f>
        <v>26</v>
      </c>
      <c r="AE47" s="57"/>
      <c r="AF47" s="55"/>
      <c r="AG47" s="292">
        <f>AG48+AG55+AG62</f>
        <v>18</v>
      </c>
      <c r="AH47" s="57"/>
      <c r="AI47" s="55"/>
      <c r="AJ47" s="292">
        <f>AJ48+AJ55+AJ62</f>
        <v>25</v>
      </c>
      <c r="AK47" s="57"/>
      <c r="AL47" s="55"/>
      <c r="AM47" s="292">
        <f>AM48+AM55+AM62</f>
        <v>25</v>
      </c>
      <c r="AN47" s="57"/>
      <c r="AO47" s="55"/>
      <c r="AP47" s="292">
        <f>AP48+AP55+AP62</f>
        <v>21</v>
      </c>
      <c r="AQ47" s="57"/>
      <c r="AR47" s="55"/>
      <c r="AS47" s="292">
        <f>AS48+AS55+AS62</f>
        <v>20</v>
      </c>
      <c r="AT47" s="57"/>
      <c r="AU47" s="55"/>
      <c r="AV47" s="292">
        <f>AV48+AV55+AV62</f>
        <v>17</v>
      </c>
      <c r="AW47" s="57"/>
      <c r="AX47" s="55"/>
      <c r="AY47" s="292">
        <f>AY48+AY55+AY62</f>
        <v>0</v>
      </c>
      <c r="AZ47" s="57"/>
      <c r="BA47" s="405"/>
    </row>
    <row r="48" spans="1:53">
      <c r="A48" s="87"/>
      <c r="B48" s="69"/>
      <c r="C48" s="86"/>
      <c r="D48" s="139" t="s">
        <v>488</v>
      </c>
      <c r="E48" s="298" t="s">
        <v>615</v>
      </c>
      <c r="F48" s="294">
        <f t="shared" si="0"/>
        <v>296</v>
      </c>
      <c r="G48" s="259"/>
      <c r="H48" s="260"/>
      <c r="I48" s="293">
        <f>SUM(I49:I54)</f>
        <v>41</v>
      </c>
      <c r="J48" s="259"/>
      <c r="K48" s="260"/>
      <c r="L48" s="293">
        <f>SUM(L49:L54)</f>
        <v>25</v>
      </c>
      <c r="M48" s="259"/>
      <c r="N48" s="260"/>
      <c r="O48" s="293">
        <f>SUM(O49:O54)</f>
        <v>30</v>
      </c>
      <c r="P48" s="259"/>
      <c r="Q48" s="260"/>
      <c r="R48" s="293">
        <f>SUM(R49:R54)</f>
        <v>56</v>
      </c>
      <c r="S48" s="259"/>
      <c r="T48" s="260"/>
      <c r="U48" s="293">
        <f>SUM(U49:U54)</f>
        <v>9</v>
      </c>
      <c r="V48" s="259"/>
      <c r="W48" s="260"/>
      <c r="X48" s="293">
        <f>SUM(X49:X54)</f>
        <v>19</v>
      </c>
      <c r="Y48" s="259"/>
      <c r="Z48" s="260"/>
      <c r="AA48" s="293">
        <f>SUM(AA49:AA54)</f>
        <v>15</v>
      </c>
      <c r="AB48" s="259"/>
      <c r="AC48" s="260"/>
      <c r="AD48" s="293">
        <f>SUM(AD49:AD54)</f>
        <v>14</v>
      </c>
      <c r="AE48" s="259"/>
      <c r="AF48" s="260"/>
      <c r="AG48" s="293">
        <f>SUM(AG49:AG54)</f>
        <v>5</v>
      </c>
      <c r="AH48" s="259"/>
      <c r="AI48" s="260"/>
      <c r="AJ48" s="293">
        <f>SUM(AJ49:AJ54)</f>
        <v>19</v>
      </c>
      <c r="AK48" s="259"/>
      <c r="AL48" s="260"/>
      <c r="AM48" s="293">
        <f>SUM(AM49:AM54)</f>
        <v>18</v>
      </c>
      <c r="AN48" s="259"/>
      <c r="AO48" s="260"/>
      <c r="AP48" s="293">
        <f>SUM(AP49:AP54)</f>
        <v>18</v>
      </c>
      <c r="AQ48" s="259"/>
      <c r="AR48" s="260"/>
      <c r="AS48" s="293">
        <f>SUM(AS49:AS54)</f>
        <v>15</v>
      </c>
      <c r="AT48" s="259"/>
      <c r="AU48" s="260"/>
      <c r="AV48" s="293">
        <f>SUM(AV49:AV54)</f>
        <v>12</v>
      </c>
      <c r="AW48" s="259"/>
      <c r="AX48" s="260"/>
      <c r="AY48" s="293">
        <f>SUM(AY49:AY54)</f>
        <v>0</v>
      </c>
      <c r="AZ48" s="259"/>
      <c r="BA48" s="260"/>
    </row>
    <row r="49" spans="1:53" hidden="1">
      <c r="A49" s="59">
        <f t="shared" ref="A49:A54" si="347">SUMIF($I$5:$ZZ$5,"QTY*Equipment",$I49:$ZZ49)</f>
        <v>0</v>
      </c>
      <c r="B49" s="60">
        <f t="shared" ref="B49:B54" si="348">SUMIF($I$5:$ZZ$5,"QTY*Install",$I49:$ZZ49)</f>
        <v>0</v>
      </c>
      <c r="C49" s="144"/>
      <c r="D49" s="145" t="s">
        <v>664</v>
      </c>
      <c r="E49" s="299" t="s">
        <v>658</v>
      </c>
      <c r="F49" s="142">
        <f t="shared" si="0"/>
        <v>0</v>
      </c>
      <c r="G49" s="63"/>
      <c r="H49" s="143"/>
      <c r="I49" s="261"/>
      <c r="J49" s="66">
        <f>I49*$G49</f>
        <v>0</v>
      </c>
      <c r="K49" s="67">
        <f>I49*$H49</f>
        <v>0</v>
      </c>
      <c r="L49" s="261"/>
      <c r="M49" s="66">
        <f t="shared" ref="M49:M54" si="349">L49*$G49</f>
        <v>0</v>
      </c>
      <c r="N49" s="67">
        <f t="shared" ref="N49:N54" si="350">L49*$H49</f>
        <v>0</v>
      </c>
      <c r="O49" s="261"/>
      <c r="P49" s="66">
        <f t="shared" ref="P49:P54" si="351">O49*$G49</f>
        <v>0</v>
      </c>
      <c r="Q49" s="67">
        <f t="shared" ref="Q49:Q54" si="352">O49*$H49</f>
        <v>0</v>
      </c>
      <c r="R49" s="261"/>
      <c r="S49" s="66">
        <f t="shared" ref="S49:S54" si="353">R49*$G49</f>
        <v>0</v>
      </c>
      <c r="T49" s="67">
        <f t="shared" ref="T49:T54" si="354">R49*$H49</f>
        <v>0</v>
      </c>
      <c r="U49" s="261"/>
      <c r="V49" s="66">
        <f t="shared" ref="V49:V54" si="355">U49*$G49</f>
        <v>0</v>
      </c>
      <c r="W49" s="67">
        <f t="shared" ref="W49:W54" si="356">U49*$H49</f>
        <v>0</v>
      </c>
      <c r="X49" s="261"/>
      <c r="Y49" s="66">
        <f t="shared" ref="Y49:Y54" si="357">X49*$G49</f>
        <v>0</v>
      </c>
      <c r="Z49" s="67">
        <f t="shared" ref="Z49:Z54" si="358">X49*$H49</f>
        <v>0</v>
      </c>
      <c r="AA49" s="261"/>
      <c r="AB49" s="66">
        <f t="shared" ref="AB49:AB54" si="359">AA49*$G49</f>
        <v>0</v>
      </c>
      <c r="AC49" s="67">
        <f t="shared" ref="AC49:AC54" si="360">AA49*$H49</f>
        <v>0</v>
      </c>
      <c r="AD49" s="261"/>
      <c r="AE49" s="66">
        <f t="shared" ref="AE49:AE54" si="361">AD49*$G49</f>
        <v>0</v>
      </c>
      <c r="AF49" s="67">
        <f t="shared" ref="AF49:AF54" si="362">AD49*$H49</f>
        <v>0</v>
      </c>
      <c r="AG49" s="261"/>
      <c r="AH49" s="66">
        <f t="shared" ref="AH49:AH54" si="363">AG49*$G49</f>
        <v>0</v>
      </c>
      <c r="AI49" s="67">
        <f t="shared" ref="AI49:AI54" si="364">AG49*$H49</f>
        <v>0</v>
      </c>
      <c r="AJ49" s="261"/>
      <c r="AK49" s="66">
        <f t="shared" ref="AK49:AK54" si="365">AJ49*$G49</f>
        <v>0</v>
      </c>
      <c r="AL49" s="67">
        <f t="shared" ref="AL49:AL54" si="366">AJ49*$H49</f>
        <v>0</v>
      </c>
      <c r="AM49" s="261"/>
      <c r="AN49" s="66">
        <f t="shared" ref="AN49:AN54" si="367">AM49*$G49</f>
        <v>0</v>
      </c>
      <c r="AO49" s="67">
        <f t="shared" ref="AO49:AO54" si="368">AM49*$H49</f>
        <v>0</v>
      </c>
      <c r="AP49" s="261"/>
      <c r="AQ49" s="66">
        <f t="shared" ref="AQ49:AQ54" si="369">AP49*$G49</f>
        <v>0</v>
      </c>
      <c r="AR49" s="67">
        <f t="shared" ref="AR49:AR54" si="370">AP49*$H49</f>
        <v>0</v>
      </c>
      <c r="AS49" s="261"/>
      <c r="AT49" s="66">
        <f t="shared" ref="AT49:AT54" si="371">AS49*$G49</f>
        <v>0</v>
      </c>
      <c r="AU49" s="67">
        <f t="shared" ref="AU49:AU54" si="372">AS49*$H49</f>
        <v>0</v>
      </c>
      <c r="AV49" s="261"/>
      <c r="AW49" s="66">
        <f t="shared" ref="AW49:AW54" si="373">AV49*$G49</f>
        <v>0</v>
      </c>
      <c r="AX49" s="67">
        <f t="shared" ref="AX49:AX54" si="374">AV49*$H49</f>
        <v>0</v>
      </c>
      <c r="AY49" s="261"/>
      <c r="AZ49" s="66">
        <f t="shared" ref="AZ49:AZ54" si="375">AY49*$G49</f>
        <v>0</v>
      </c>
      <c r="BA49" s="67">
        <f t="shared" ref="BA49:BA54" si="376">AY49*$H49</f>
        <v>0</v>
      </c>
    </row>
    <row r="50" spans="1:53" hidden="1">
      <c r="A50" s="59">
        <f>SUMIF($I$5:$ZZ$5,"QTY*Equipment",$I50:$ZZ50)</f>
        <v>0</v>
      </c>
      <c r="B50" s="60">
        <f>SUMIF($I$5:$ZZ$5,"QTY*Install",$I50:$ZZ50)</f>
        <v>0</v>
      </c>
      <c r="C50" s="144"/>
      <c r="D50" s="145" t="s">
        <v>665</v>
      </c>
      <c r="E50" s="299" t="s">
        <v>659</v>
      </c>
      <c r="F50" s="142">
        <f>SUMIF($I$5:$ZG$5,"QTY",$I50:$ZG50)</f>
        <v>0</v>
      </c>
      <c r="G50" s="63"/>
      <c r="H50" s="143"/>
      <c r="I50" s="261"/>
      <c r="J50" s="66">
        <f>I50*$G50</f>
        <v>0</v>
      </c>
      <c r="K50" s="67">
        <f>I50*$H50</f>
        <v>0</v>
      </c>
      <c r="L50" s="261"/>
      <c r="M50" s="66">
        <f t="shared" si="349"/>
        <v>0</v>
      </c>
      <c r="N50" s="67">
        <f t="shared" si="350"/>
        <v>0</v>
      </c>
      <c r="O50" s="261"/>
      <c r="P50" s="66">
        <f t="shared" si="351"/>
        <v>0</v>
      </c>
      <c r="Q50" s="67">
        <f t="shared" si="352"/>
        <v>0</v>
      </c>
      <c r="R50" s="261"/>
      <c r="S50" s="66">
        <f t="shared" si="353"/>
        <v>0</v>
      </c>
      <c r="T50" s="67">
        <f t="shared" si="354"/>
        <v>0</v>
      </c>
      <c r="U50" s="261"/>
      <c r="V50" s="66">
        <f t="shared" si="355"/>
        <v>0</v>
      </c>
      <c r="W50" s="67">
        <f t="shared" si="356"/>
        <v>0</v>
      </c>
      <c r="X50" s="261"/>
      <c r="Y50" s="66">
        <f t="shared" si="357"/>
        <v>0</v>
      </c>
      <c r="Z50" s="67">
        <f t="shared" si="358"/>
        <v>0</v>
      </c>
      <c r="AA50" s="261"/>
      <c r="AB50" s="66">
        <f t="shared" si="359"/>
        <v>0</v>
      </c>
      <c r="AC50" s="67">
        <f t="shared" si="360"/>
        <v>0</v>
      </c>
      <c r="AD50" s="261"/>
      <c r="AE50" s="66">
        <f t="shared" si="361"/>
        <v>0</v>
      </c>
      <c r="AF50" s="67">
        <f t="shared" si="362"/>
        <v>0</v>
      </c>
      <c r="AG50" s="261"/>
      <c r="AH50" s="66">
        <f t="shared" si="363"/>
        <v>0</v>
      </c>
      <c r="AI50" s="67">
        <f t="shared" si="364"/>
        <v>0</v>
      </c>
      <c r="AJ50" s="261"/>
      <c r="AK50" s="66">
        <f t="shared" si="365"/>
        <v>0</v>
      </c>
      <c r="AL50" s="67">
        <f t="shared" si="366"/>
        <v>0</v>
      </c>
      <c r="AM50" s="261"/>
      <c r="AN50" s="66">
        <f t="shared" si="367"/>
        <v>0</v>
      </c>
      <c r="AO50" s="67">
        <f t="shared" si="368"/>
        <v>0</v>
      </c>
      <c r="AP50" s="261"/>
      <c r="AQ50" s="66">
        <f t="shared" si="369"/>
        <v>0</v>
      </c>
      <c r="AR50" s="67">
        <f t="shared" si="370"/>
        <v>0</v>
      </c>
      <c r="AS50" s="261"/>
      <c r="AT50" s="66">
        <f t="shared" si="371"/>
        <v>0</v>
      </c>
      <c r="AU50" s="67">
        <f t="shared" si="372"/>
        <v>0</v>
      </c>
      <c r="AV50" s="261"/>
      <c r="AW50" s="66">
        <f t="shared" si="373"/>
        <v>0</v>
      </c>
      <c r="AX50" s="67">
        <f t="shared" si="374"/>
        <v>0</v>
      </c>
      <c r="AY50" s="261"/>
      <c r="AZ50" s="66">
        <f t="shared" si="375"/>
        <v>0</v>
      </c>
      <c r="BA50" s="67">
        <f t="shared" si="376"/>
        <v>0</v>
      </c>
    </row>
    <row r="51" spans="1:53">
      <c r="A51" s="59">
        <f t="shared" si="347"/>
        <v>0</v>
      </c>
      <c r="B51" s="60">
        <f t="shared" si="348"/>
        <v>0</v>
      </c>
      <c r="C51" s="144"/>
      <c r="D51" s="145" t="s">
        <v>666</v>
      </c>
      <c r="E51" s="299" t="s">
        <v>660</v>
      </c>
      <c r="F51" s="142">
        <f t="shared" si="0"/>
        <v>124</v>
      </c>
      <c r="G51" s="63"/>
      <c r="H51" s="143"/>
      <c r="I51" s="261">
        <v>41</v>
      </c>
      <c r="J51" s="66">
        <f t="shared" ref="J51:J53" si="377">I51*$G51</f>
        <v>0</v>
      </c>
      <c r="K51" s="67">
        <f t="shared" ref="K51:K53" si="378">I51*$H51</f>
        <v>0</v>
      </c>
      <c r="L51" s="261"/>
      <c r="M51" s="66">
        <f t="shared" si="349"/>
        <v>0</v>
      </c>
      <c r="N51" s="67">
        <f t="shared" si="350"/>
        <v>0</v>
      </c>
      <c r="O51" s="261"/>
      <c r="P51" s="66">
        <f t="shared" si="351"/>
        <v>0</v>
      </c>
      <c r="Q51" s="67">
        <f t="shared" si="352"/>
        <v>0</v>
      </c>
      <c r="R51" s="261">
        <v>56</v>
      </c>
      <c r="S51" s="66">
        <f t="shared" si="353"/>
        <v>0</v>
      </c>
      <c r="T51" s="67">
        <f t="shared" si="354"/>
        <v>0</v>
      </c>
      <c r="U51" s="261"/>
      <c r="V51" s="66">
        <f t="shared" si="355"/>
        <v>0</v>
      </c>
      <c r="W51" s="67">
        <f t="shared" si="356"/>
        <v>0</v>
      </c>
      <c r="X51" s="261"/>
      <c r="Y51" s="66">
        <f t="shared" si="357"/>
        <v>0</v>
      </c>
      <c r="Z51" s="67">
        <f t="shared" si="358"/>
        <v>0</v>
      </c>
      <c r="AA51" s="261"/>
      <c r="AB51" s="66">
        <f t="shared" si="359"/>
        <v>0</v>
      </c>
      <c r="AC51" s="67">
        <f t="shared" si="360"/>
        <v>0</v>
      </c>
      <c r="AD51" s="261"/>
      <c r="AE51" s="66">
        <f t="shared" si="361"/>
        <v>0</v>
      </c>
      <c r="AF51" s="67">
        <f t="shared" si="362"/>
        <v>0</v>
      </c>
      <c r="AG51" s="261"/>
      <c r="AH51" s="66">
        <f t="shared" si="363"/>
        <v>0</v>
      </c>
      <c r="AI51" s="67">
        <f t="shared" si="364"/>
        <v>0</v>
      </c>
      <c r="AJ51" s="261"/>
      <c r="AK51" s="66">
        <f t="shared" si="365"/>
        <v>0</v>
      </c>
      <c r="AL51" s="67">
        <f t="shared" si="366"/>
        <v>0</v>
      </c>
      <c r="AM51" s="261"/>
      <c r="AN51" s="66">
        <f t="shared" si="367"/>
        <v>0</v>
      </c>
      <c r="AO51" s="67">
        <f t="shared" si="368"/>
        <v>0</v>
      </c>
      <c r="AP51" s="261"/>
      <c r="AQ51" s="66">
        <f t="shared" si="369"/>
        <v>0</v>
      </c>
      <c r="AR51" s="67">
        <f t="shared" si="370"/>
        <v>0</v>
      </c>
      <c r="AS51" s="261">
        <v>15</v>
      </c>
      <c r="AT51" s="66">
        <f t="shared" si="371"/>
        <v>0</v>
      </c>
      <c r="AU51" s="67">
        <f t="shared" si="372"/>
        <v>0</v>
      </c>
      <c r="AV51" s="261">
        <v>12</v>
      </c>
      <c r="AW51" s="66">
        <f t="shared" si="373"/>
        <v>0</v>
      </c>
      <c r="AX51" s="67">
        <f t="shared" si="374"/>
        <v>0</v>
      </c>
      <c r="AY51" s="261"/>
      <c r="AZ51" s="66">
        <f t="shared" si="375"/>
        <v>0</v>
      </c>
      <c r="BA51" s="67">
        <f t="shared" si="376"/>
        <v>0</v>
      </c>
    </row>
    <row r="52" spans="1:53">
      <c r="A52" s="59">
        <f t="shared" si="347"/>
        <v>0</v>
      </c>
      <c r="B52" s="60">
        <f t="shared" si="348"/>
        <v>0</v>
      </c>
      <c r="C52" s="144"/>
      <c r="D52" s="145" t="s">
        <v>667</v>
      </c>
      <c r="E52" s="299" t="s">
        <v>661</v>
      </c>
      <c r="F52" s="142">
        <f t="shared" si="0"/>
        <v>172</v>
      </c>
      <c r="G52" s="63"/>
      <c r="H52" s="143"/>
      <c r="I52" s="261"/>
      <c r="J52" s="66">
        <f t="shared" si="377"/>
        <v>0</v>
      </c>
      <c r="K52" s="67">
        <f t="shared" si="378"/>
        <v>0</v>
      </c>
      <c r="L52" s="261">
        <v>25</v>
      </c>
      <c r="M52" s="66">
        <f t="shared" si="349"/>
        <v>0</v>
      </c>
      <c r="N52" s="67">
        <f t="shared" si="350"/>
        <v>0</v>
      </c>
      <c r="O52" s="261">
        <v>30</v>
      </c>
      <c r="P52" s="66">
        <f t="shared" si="351"/>
        <v>0</v>
      </c>
      <c r="Q52" s="67">
        <f t="shared" si="352"/>
        <v>0</v>
      </c>
      <c r="R52" s="261"/>
      <c r="S52" s="66">
        <f t="shared" si="353"/>
        <v>0</v>
      </c>
      <c r="T52" s="67">
        <f t="shared" si="354"/>
        <v>0</v>
      </c>
      <c r="U52" s="261">
        <v>9</v>
      </c>
      <c r="V52" s="66">
        <f t="shared" si="355"/>
        <v>0</v>
      </c>
      <c r="W52" s="67">
        <f t="shared" si="356"/>
        <v>0</v>
      </c>
      <c r="X52" s="261">
        <v>19</v>
      </c>
      <c r="Y52" s="66">
        <f t="shared" si="357"/>
        <v>0</v>
      </c>
      <c r="Z52" s="67">
        <f t="shared" si="358"/>
        <v>0</v>
      </c>
      <c r="AA52" s="261">
        <v>15</v>
      </c>
      <c r="AB52" s="66">
        <f t="shared" si="359"/>
        <v>0</v>
      </c>
      <c r="AC52" s="67">
        <f t="shared" si="360"/>
        <v>0</v>
      </c>
      <c r="AD52" s="261">
        <v>14</v>
      </c>
      <c r="AE52" s="66">
        <f t="shared" si="361"/>
        <v>0</v>
      </c>
      <c r="AF52" s="67">
        <f t="shared" si="362"/>
        <v>0</v>
      </c>
      <c r="AG52" s="261">
        <v>5</v>
      </c>
      <c r="AH52" s="66">
        <f t="shared" si="363"/>
        <v>0</v>
      </c>
      <c r="AI52" s="67">
        <f t="shared" si="364"/>
        <v>0</v>
      </c>
      <c r="AJ52" s="261">
        <v>19</v>
      </c>
      <c r="AK52" s="66">
        <f t="shared" si="365"/>
        <v>0</v>
      </c>
      <c r="AL52" s="67">
        <f t="shared" si="366"/>
        <v>0</v>
      </c>
      <c r="AM52" s="261">
        <v>18</v>
      </c>
      <c r="AN52" s="66">
        <f t="shared" si="367"/>
        <v>0</v>
      </c>
      <c r="AO52" s="67">
        <f t="shared" si="368"/>
        <v>0</v>
      </c>
      <c r="AP52" s="261">
        <v>18</v>
      </c>
      <c r="AQ52" s="66">
        <f t="shared" si="369"/>
        <v>0</v>
      </c>
      <c r="AR52" s="67">
        <f t="shared" si="370"/>
        <v>0</v>
      </c>
      <c r="AS52" s="261"/>
      <c r="AT52" s="66">
        <f t="shared" si="371"/>
        <v>0</v>
      </c>
      <c r="AU52" s="67">
        <f t="shared" si="372"/>
        <v>0</v>
      </c>
      <c r="AV52" s="261"/>
      <c r="AW52" s="66">
        <f t="shared" si="373"/>
        <v>0</v>
      </c>
      <c r="AX52" s="67">
        <f t="shared" si="374"/>
        <v>0</v>
      </c>
      <c r="AY52" s="261"/>
      <c r="AZ52" s="66">
        <f t="shared" si="375"/>
        <v>0</v>
      </c>
      <c r="BA52" s="67">
        <f t="shared" si="376"/>
        <v>0</v>
      </c>
    </row>
    <row r="53" spans="1:53" hidden="1">
      <c r="A53" s="59">
        <f t="shared" si="347"/>
        <v>0</v>
      </c>
      <c r="B53" s="60">
        <f t="shared" si="348"/>
        <v>0</v>
      </c>
      <c r="C53" s="144"/>
      <c r="D53" s="145" t="s">
        <v>759</v>
      </c>
      <c r="E53" s="299" t="s">
        <v>662</v>
      </c>
      <c r="F53" s="142">
        <f t="shared" si="0"/>
        <v>0</v>
      </c>
      <c r="G53" s="63"/>
      <c r="H53" s="143"/>
      <c r="I53" s="261"/>
      <c r="J53" s="66">
        <f t="shared" si="377"/>
        <v>0</v>
      </c>
      <c r="K53" s="67">
        <f t="shared" si="378"/>
        <v>0</v>
      </c>
      <c r="L53" s="261"/>
      <c r="M53" s="66">
        <f t="shared" si="349"/>
        <v>0</v>
      </c>
      <c r="N53" s="67">
        <f t="shared" si="350"/>
        <v>0</v>
      </c>
      <c r="O53" s="261"/>
      <c r="P53" s="66">
        <f t="shared" si="351"/>
        <v>0</v>
      </c>
      <c r="Q53" s="67">
        <f t="shared" si="352"/>
        <v>0</v>
      </c>
      <c r="R53" s="261"/>
      <c r="S53" s="66">
        <f t="shared" si="353"/>
        <v>0</v>
      </c>
      <c r="T53" s="67">
        <f t="shared" si="354"/>
        <v>0</v>
      </c>
      <c r="U53" s="261"/>
      <c r="V53" s="66">
        <f t="shared" si="355"/>
        <v>0</v>
      </c>
      <c r="W53" s="67">
        <f t="shared" si="356"/>
        <v>0</v>
      </c>
      <c r="X53" s="261"/>
      <c r="Y53" s="66">
        <f t="shared" si="357"/>
        <v>0</v>
      </c>
      <c r="Z53" s="67">
        <f t="shared" si="358"/>
        <v>0</v>
      </c>
      <c r="AA53" s="261"/>
      <c r="AB53" s="66">
        <f t="shared" si="359"/>
        <v>0</v>
      </c>
      <c r="AC53" s="67">
        <f t="shared" si="360"/>
        <v>0</v>
      </c>
      <c r="AD53" s="261"/>
      <c r="AE53" s="66">
        <f t="shared" si="361"/>
        <v>0</v>
      </c>
      <c r="AF53" s="67">
        <f t="shared" si="362"/>
        <v>0</v>
      </c>
      <c r="AG53" s="261"/>
      <c r="AH53" s="66">
        <f t="shared" si="363"/>
        <v>0</v>
      </c>
      <c r="AI53" s="67">
        <f t="shared" si="364"/>
        <v>0</v>
      </c>
      <c r="AJ53" s="261"/>
      <c r="AK53" s="66">
        <f t="shared" si="365"/>
        <v>0</v>
      </c>
      <c r="AL53" s="67">
        <f t="shared" si="366"/>
        <v>0</v>
      </c>
      <c r="AM53" s="261"/>
      <c r="AN53" s="66">
        <f t="shared" si="367"/>
        <v>0</v>
      </c>
      <c r="AO53" s="67">
        <f t="shared" si="368"/>
        <v>0</v>
      </c>
      <c r="AP53" s="261"/>
      <c r="AQ53" s="66">
        <f t="shared" si="369"/>
        <v>0</v>
      </c>
      <c r="AR53" s="67">
        <f t="shared" si="370"/>
        <v>0</v>
      </c>
      <c r="AS53" s="261"/>
      <c r="AT53" s="66">
        <f t="shared" si="371"/>
        <v>0</v>
      </c>
      <c r="AU53" s="67">
        <f t="shared" si="372"/>
        <v>0</v>
      </c>
      <c r="AV53" s="261"/>
      <c r="AW53" s="66">
        <f t="shared" si="373"/>
        <v>0</v>
      </c>
      <c r="AX53" s="67">
        <f t="shared" si="374"/>
        <v>0</v>
      </c>
      <c r="AY53" s="261"/>
      <c r="AZ53" s="66">
        <f t="shared" si="375"/>
        <v>0</v>
      </c>
      <c r="BA53" s="67">
        <f t="shared" si="376"/>
        <v>0</v>
      </c>
    </row>
    <row r="54" spans="1:53" hidden="1">
      <c r="A54" s="59">
        <f t="shared" si="347"/>
        <v>0</v>
      </c>
      <c r="B54" s="60">
        <f t="shared" si="348"/>
        <v>0</v>
      </c>
      <c r="C54" s="144"/>
      <c r="D54" s="145" t="s">
        <v>668</v>
      </c>
      <c r="E54" s="299" t="s">
        <v>663</v>
      </c>
      <c r="F54" s="142">
        <f t="shared" si="0"/>
        <v>0</v>
      </c>
      <c r="G54" s="63"/>
      <c r="H54" s="143"/>
      <c r="I54" s="261"/>
      <c r="J54" s="66">
        <f t="shared" ref="J54" si="379">I54*$G54</f>
        <v>0</v>
      </c>
      <c r="K54" s="67">
        <f t="shared" ref="K54" si="380">I54*$H54</f>
        <v>0</v>
      </c>
      <c r="L54" s="261"/>
      <c r="M54" s="66">
        <f t="shared" si="349"/>
        <v>0</v>
      </c>
      <c r="N54" s="67">
        <f t="shared" si="350"/>
        <v>0</v>
      </c>
      <c r="O54" s="261"/>
      <c r="P54" s="66">
        <f t="shared" si="351"/>
        <v>0</v>
      </c>
      <c r="Q54" s="67">
        <f t="shared" si="352"/>
        <v>0</v>
      </c>
      <c r="R54" s="261"/>
      <c r="S54" s="66">
        <f t="shared" si="353"/>
        <v>0</v>
      </c>
      <c r="T54" s="67">
        <f t="shared" si="354"/>
        <v>0</v>
      </c>
      <c r="U54" s="261"/>
      <c r="V54" s="66">
        <f t="shared" si="355"/>
        <v>0</v>
      </c>
      <c r="W54" s="67">
        <f t="shared" si="356"/>
        <v>0</v>
      </c>
      <c r="X54" s="261"/>
      <c r="Y54" s="66">
        <f t="shared" si="357"/>
        <v>0</v>
      </c>
      <c r="Z54" s="67">
        <f t="shared" si="358"/>
        <v>0</v>
      </c>
      <c r="AA54" s="261"/>
      <c r="AB54" s="66">
        <f t="shared" si="359"/>
        <v>0</v>
      </c>
      <c r="AC54" s="67">
        <f t="shared" si="360"/>
        <v>0</v>
      </c>
      <c r="AD54" s="261"/>
      <c r="AE54" s="66">
        <f t="shared" si="361"/>
        <v>0</v>
      </c>
      <c r="AF54" s="67">
        <f t="shared" si="362"/>
        <v>0</v>
      </c>
      <c r="AG54" s="261"/>
      <c r="AH54" s="66">
        <f t="shared" si="363"/>
        <v>0</v>
      </c>
      <c r="AI54" s="67">
        <f t="shared" si="364"/>
        <v>0</v>
      </c>
      <c r="AJ54" s="261"/>
      <c r="AK54" s="66">
        <f t="shared" si="365"/>
        <v>0</v>
      </c>
      <c r="AL54" s="67">
        <f t="shared" si="366"/>
        <v>0</v>
      </c>
      <c r="AM54" s="261"/>
      <c r="AN54" s="66">
        <f t="shared" si="367"/>
        <v>0</v>
      </c>
      <c r="AO54" s="67">
        <f t="shared" si="368"/>
        <v>0</v>
      </c>
      <c r="AP54" s="261"/>
      <c r="AQ54" s="66">
        <f t="shared" si="369"/>
        <v>0</v>
      </c>
      <c r="AR54" s="67">
        <f t="shared" si="370"/>
        <v>0</v>
      </c>
      <c r="AS54" s="261"/>
      <c r="AT54" s="66">
        <f t="shared" si="371"/>
        <v>0</v>
      </c>
      <c r="AU54" s="67">
        <f t="shared" si="372"/>
        <v>0</v>
      </c>
      <c r="AV54" s="261"/>
      <c r="AW54" s="66">
        <f t="shared" si="373"/>
        <v>0</v>
      </c>
      <c r="AX54" s="67">
        <f t="shared" si="374"/>
        <v>0</v>
      </c>
      <c r="AY54" s="261"/>
      <c r="AZ54" s="66">
        <f t="shared" si="375"/>
        <v>0</v>
      </c>
      <c r="BA54" s="67">
        <f t="shared" si="376"/>
        <v>0</v>
      </c>
    </row>
    <row r="55" spans="1:53">
      <c r="A55" s="87"/>
      <c r="B55" s="69"/>
      <c r="C55" s="86"/>
      <c r="D55" s="139" t="s">
        <v>489</v>
      </c>
      <c r="E55" s="298" t="s">
        <v>1238</v>
      </c>
      <c r="F55" s="294">
        <f t="shared" si="0"/>
        <v>126</v>
      </c>
      <c r="G55" s="259"/>
      <c r="H55" s="260"/>
      <c r="I55" s="293">
        <f>SUM(I56:I61)</f>
        <v>0</v>
      </c>
      <c r="J55" s="259"/>
      <c r="K55" s="260"/>
      <c r="L55" s="293">
        <f>SUM(L56:L61)</f>
        <v>11</v>
      </c>
      <c r="M55" s="259"/>
      <c r="N55" s="260"/>
      <c r="O55" s="293">
        <f>SUM(O56:O61)</f>
        <v>7</v>
      </c>
      <c r="P55" s="259"/>
      <c r="Q55" s="260"/>
      <c r="R55" s="293">
        <f>SUM(R56:R61)</f>
        <v>30</v>
      </c>
      <c r="S55" s="259"/>
      <c r="T55" s="260"/>
      <c r="U55" s="293">
        <f>SUM(U56:U61)</f>
        <v>15</v>
      </c>
      <c r="V55" s="259"/>
      <c r="W55" s="260"/>
      <c r="X55" s="293">
        <f>SUM(X56:X61)</f>
        <v>2</v>
      </c>
      <c r="Y55" s="259"/>
      <c r="Z55" s="260"/>
      <c r="AA55" s="293">
        <f>SUM(AA56:AA61)</f>
        <v>10</v>
      </c>
      <c r="AB55" s="259"/>
      <c r="AC55" s="260"/>
      <c r="AD55" s="293">
        <f>SUM(AD56:AD61)</f>
        <v>12</v>
      </c>
      <c r="AE55" s="259"/>
      <c r="AF55" s="260"/>
      <c r="AG55" s="293">
        <f>SUM(AG56:AG61)</f>
        <v>13</v>
      </c>
      <c r="AH55" s="259"/>
      <c r="AI55" s="260"/>
      <c r="AJ55" s="293">
        <f>SUM(AJ56:AJ61)</f>
        <v>6</v>
      </c>
      <c r="AK55" s="259"/>
      <c r="AL55" s="260"/>
      <c r="AM55" s="293">
        <f>SUM(AM56:AM61)</f>
        <v>7</v>
      </c>
      <c r="AN55" s="259"/>
      <c r="AO55" s="260"/>
      <c r="AP55" s="293">
        <f>SUM(AP56:AP61)</f>
        <v>3</v>
      </c>
      <c r="AQ55" s="259"/>
      <c r="AR55" s="260"/>
      <c r="AS55" s="293">
        <f>SUM(AS56:AS61)</f>
        <v>5</v>
      </c>
      <c r="AT55" s="259"/>
      <c r="AU55" s="260"/>
      <c r="AV55" s="293">
        <f>SUM(AV56:AV61)</f>
        <v>5</v>
      </c>
      <c r="AW55" s="259"/>
      <c r="AX55" s="260"/>
      <c r="AY55" s="293">
        <f>SUM(AY56:AY61)</f>
        <v>0</v>
      </c>
      <c r="AZ55" s="259"/>
      <c r="BA55" s="260"/>
    </row>
    <row r="56" spans="1:53">
      <c r="A56" s="59">
        <f t="shared" ref="A56:A61" si="381">SUMIF($I$5:$ZZ$5,"QTY*Equipment",$I56:$ZZ56)</f>
        <v>0</v>
      </c>
      <c r="B56" s="60">
        <f t="shared" ref="B56:B61" si="382">SUMIF($I$5:$ZZ$5,"QTY*Install",$I56:$ZZ56)</f>
        <v>0</v>
      </c>
      <c r="C56" s="144"/>
      <c r="D56" s="145" t="s">
        <v>669</v>
      </c>
      <c r="E56" s="299" t="s">
        <v>658</v>
      </c>
      <c r="F56" s="142">
        <f t="shared" si="0"/>
        <v>40</v>
      </c>
      <c r="G56" s="63"/>
      <c r="H56" s="143"/>
      <c r="I56" s="261"/>
      <c r="J56" s="66">
        <f t="shared" ref="J56:J66" si="383">I56*$G56</f>
        <v>0</v>
      </c>
      <c r="K56" s="67">
        <f t="shared" ref="K56:K66" si="384">I56*$H56</f>
        <v>0</v>
      </c>
      <c r="L56" s="261"/>
      <c r="M56" s="66">
        <f t="shared" ref="M56:M61" si="385">L56*$G56</f>
        <v>0</v>
      </c>
      <c r="N56" s="67">
        <f t="shared" ref="N56:N61" si="386">L56*$H56</f>
        <v>0</v>
      </c>
      <c r="O56" s="261"/>
      <c r="P56" s="66">
        <f t="shared" ref="P56:P61" si="387">O56*$G56</f>
        <v>0</v>
      </c>
      <c r="Q56" s="67">
        <f t="shared" ref="Q56:Q61" si="388">O56*$H56</f>
        <v>0</v>
      </c>
      <c r="R56" s="261">
        <v>30</v>
      </c>
      <c r="S56" s="66">
        <f t="shared" ref="S56:S61" si="389">R56*$G56</f>
        <v>0</v>
      </c>
      <c r="T56" s="67">
        <f t="shared" ref="T56:T61" si="390">R56*$H56</f>
        <v>0</v>
      </c>
      <c r="U56" s="261"/>
      <c r="V56" s="66">
        <f t="shared" ref="V56:V61" si="391">U56*$G56</f>
        <v>0</v>
      </c>
      <c r="W56" s="67">
        <f t="shared" ref="W56:W61" si="392">U56*$H56</f>
        <v>0</v>
      </c>
      <c r="X56" s="261"/>
      <c r="Y56" s="66">
        <f t="shared" ref="Y56:Y61" si="393">X56*$G56</f>
        <v>0</v>
      </c>
      <c r="Z56" s="67">
        <f t="shared" ref="Z56:Z61" si="394">X56*$H56</f>
        <v>0</v>
      </c>
      <c r="AA56" s="261"/>
      <c r="AB56" s="66">
        <f t="shared" ref="AB56:AB61" si="395">AA56*$G56</f>
        <v>0</v>
      </c>
      <c r="AC56" s="67">
        <f t="shared" ref="AC56:AC61" si="396">AA56*$H56</f>
        <v>0</v>
      </c>
      <c r="AD56" s="261"/>
      <c r="AE56" s="66">
        <f t="shared" ref="AE56:AE61" si="397">AD56*$G56</f>
        <v>0</v>
      </c>
      <c r="AF56" s="67">
        <f t="shared" ref="AF56:AF61" si="398">AD56*$H56</f>
        <v>0</v>
      </c>
      <c r="AG56" s="261"/>
      <c r="AH56" s="66">
        <f t="shared" ref="AH56:AH61" si="399">AG56*$G56</f>
        <v>0</v>
      </c>
      <c r="AI56" s="67">
        <f t="shared" ref="AI56:AI61" si="400">AG56*$H56</f>
        <v>0</v>
      </c>
      <c r="AJ56" s="261"/>
      <c r="AK56" s="66">
        <f t="shared" ref="AK56:AK61" si="401">AJ56*$G56</f>
        <v>0</v>
      </c>
      <c r="AL56" s="67">
        <f t="shared" ref="AL56:AL61" si="402">AJ56*$H56</f>
        <v>0</v>
      </c>
      <c r="AM56" s="261"/>
      <c r="AN56" s="66">
        <f t="shared" ref="AN56:AN61" si="403">AM56*$G56</f>
        <v>0</v>
      </c>
      <c r="AO56" s="67">
        <f t="shared" ref="AO56:AO61" si="404">AM56*$H56</f>
        <v>0</v>
      </c>
      <c r="AP56" s="261"/>
      <c r="AQ56" s="66">
        <f t="shared" ref="AQ56:AQ61" si="405">AP56*$G56</f>
        <v>0</v>
      </c>
      <c r="AR56" s="67">
        <f t="shared" ref="AR56:AR61" si="406">AP56*$H56</f>
        <v>0</v>
      </c>
      <c r="AS56" s="261">
        <v>5</v>
      </c>
      <c r="AT56" s="66">
        <f t="shared" ref="AT56:AT61" si="407">AS56*$G56</f>
        <v>0</v>
      </c>
      <c r="AU56" s="67">
        <f t="shared" ref="AU56:AU61" si="408">AS56*$H56</f>
        <v>0</v>
      </c>
      <c r="AV56" s="261">
        <v>5</v>
      </c>
      <c r="AW56" s="66">
        <f t="shared" ref="AW56:AW61" si="409">AV56*$G56</f>
        <v>0</v>
      </c>
      <c r="AX56" s="67">
        <f t="shared" ref="AX56:AX61" si="410">AV56*$H56</f>
        <v>0</v>
      </c>
      <c r="AY56" s="261"/>
      <c r="AZ56" s="66">
        <f t="shared" ref="AZ56:AZ61" si="411">AY56*$G56</f>
        <v>0</v>
      </c>
      <c r="BA56" s="67">
        <f t="shared" ref="BA56:BA61" si="412">AY56*$H56</f>
        <v>0</v>
      </c>
    </row>
    <row r="57" spans="1:53">
      <c r="A57" s="59">
        <f t="shared" si="381"/>
        <v>0</v>
      </c>
      <c r="B57" s="60">
        <f t="shared" si="382"/>
        <v>0</v>
      </c>
      <c r="C57" s="144"/>
      <c r="D57" s="145" t="s">
        <v>670</v>
      </c>
      <c r="E57" s="299" t="s">
        <v>659</v>
      </c>
      <c r="F57" s="142">
        <f t="shared" si="0"/>
        <v>39</v>
      </c>
      <c r="G57" s="63"/>
      <c r="H57" s="143"/>
      <c r="I57" s="261"/>
      <c r="J57" s="66">
        <f t="shared" si="383"/>
        <v>0</v>
      </c>
      <c r="K57" s="67">
        <f t="shared" si="384"/>
        <v>0</v>
      </c>
      <c r="L57" s="261">
        <v>11</v>
      </c>
      <c r="M57" s="66">
        <f t="shared" si="385"/>
        <v>0</v>
      </c>
      <c r="N57" s="67">
        <f t="shared" si="386"/>
        <v>0</v>
      </c>
      <c r="O57" s="261">
        <v>7</v>
      </c>
      <c r="P57" s="66">
        <f t="shared" si="387"/>
        <v>0</v>
      </c>
      <c r="Q57" s="67">
        <f t="shared" si="388"/>
        <v>0</v>
      </c>
      <c r="R57" s="261"/>
      <c r="S57" s="66">
        <f t="shared" si="389"/>
        <v>0</v>
      </c>
      <c r="T57" s="67">
        <f t="shared" si="390"/>
        <v>0</v>
      </c>
      <c r="U57" s="261">
        <v>2</v>
      </c>
      <c r="V57" s="66">
        <f t="shared" si="391"/>
        <v>0</v>
      </c>
      <c r="W57" s="67">
        <f t="shared" si="392"/>
        <v>0</v>
      </c>
      <c r="X57" s="261">
        <v>2</v>
      </c>
      <c r="Y57" s="66">
        <f t="shared" si="393"/>
        <v>0</v>
      </c>
      <c r="Z57" s="67">
        <f t="shared" si="394"/>
        <v>0</v>
      </c>
      <c r="AA57" s="261">
        <v>2</v>
      </c>
      <c r="AB57" s="66">
        <f t="shared" si="395"/>
        <v>0</v>
      </c>
      <c r="AC57" s="67">
        <f t="shared" si="396"/>
        <v>0</v>
      </c>
      <c r="AD57" s="261">
        <v>2</v>
      </c>
      <c r="AE57" s="66">
        <f t="shared" si="397"/>
        <v>0</v>
      </c>
      <c r="AF57" s="67">
        <f t="shared" si="398"/>
        <v>0</v>
      </c>
      <c r="AG57" s="261">
        <v>2</v>
      </c>
      <c r="AH57" s="66">
        <f t="shared" si="399"/>
        <v>0</v>
      </c>
      <c r="AI57" s="67">
        <f t="shared" si="400"/>
        <v>0</v>
      </c>
      <c r="AJ57" s="261">
        <v>6</v>
      </c>
      <c r="AK57" s="66">
        <f t="shared" si="401"/>
        <v>0</v>
      </c>
      <c r="AL57" s="67">
        <f t="shared" si="402"/>
        <v>0</v>
      </c>
      <c r="AM57" s="261">
        <v>2</v>
      </c>
      <c r="AN57" s="66">
        <f t="shared" si="403"/>
        <v>0</v>
      </c>
      <c r="AO57" s="67">
        <f t="shared" si="404"/>
        <v>0</v>
      </c>
      <c r="AP57" s="261">
        <v>3</v>
      </c>
      <c r="AQ57" s="66">
        <f t="shared" si="405"/>
        <v>0</v>
      </c>
      <c r="AR57" s="67">
        <f t="shared" si="406"/>
        <v>0</v>
      </c>
      <c r="AS57" s="261"/>
      <c r="AT57" s="66">
        <f t="shared" si="407"/>
        <v>0</v>
      </c>
      <c r="AU57" s="67">
        <f t="shared" si="408"/>
        <v>0</v>
      </c>
      <c r="AV57" s="261"/>
      <c r="AW57" s="66">
        <f t="shared" si="409"/>
        <v>0</v>
      </c>
      <c r="AX57" s="67">
        <f t="shared" si="410"/>
        <v>0</v>
      </c>
      <c r="AY57" s="261"/>
      <c r="AZ57" s="66">
        <f t="shared" si="411"/>
        <v>0</v>
      </c>
      <c r="BA57" s="67">
        <f t="shared" si="412"/>
        <v>0</v>
      </c>
    </row>
    <row r="58" spans="1:53" hidden="1">
      <c r="A58" s="59">
        <f t="shared" si="381"/>
        <v>0</v>
      </c>
      <c r="B58" s="60">
        <f t="shared" si="382"/>
        <v>0</v>
      </c>
      <c r="C58" s="144"/>
      <c r="D58" s="145" t="s">
        <v>671</v>
      </c>
      <c r="E58" s="299" t="s">
        <v>660</v>
      </c>
      <c r="F58" s="142">
        <f t="shared" si="0"/>
        <v>0</v>
      </c>
      <c r="G58" s="63"/>
      <c r="H58" s="143"/>
      <c r="I58" s="261"/>
      <c r="J58" s="66">
        <f t="shared" si="383"/>
        <v>0</v>
      </c>
      <c r="K58" s="67">
        <f t="shared" si="384"/>
        <v>0</v>
      </c>
      <c r="L58" s="261"/>
      <c r="M58" s="66">
        <f t="shared" si="385"/>
        <v>0</v>
      </c>
      <c r="N58" s="67">
        <f t="shared" si="386"/>
        <v>0</v>
      </c>
      <c r="O58" s="261"/>
      <c r="P58" s="66">
        <f t="shared" si="387"/>
        <v>0</v>
      </c>
      <c r="Q58" s="67">
        <f t="shared" si="388"/>
        <v>0</v>
      </c>
      <c r="R58" s="261"/>
      <c r="S58" s="66">
        <f t="shared" si="389"/>
        <v>0</v>
      </c>
      <c r="T58" s="67">
        <f t="shared" si="390"/>
        <v>0</v>
      </c>
      <c r="U58" s="261"/>
      <c r="V58" s="66">
        <f t="shared" si="391"/>
        <v>0</v>
      </c>
      <c r="W58" s="67">
        <f t="shared" si="392"/>
        <v>0</v>
      </c>
      <c r="X58" s="261"/>
      <c r="Y58" s="66">
        <f t="shared" si="393"/>
        <v>0</v>
      </c>
      <c r="Z58" s="67">
        <f t="shared" si="394"/>
        <v>0</v>
      </c>
      <c r="AA58" s="261"/>
      <c r="AB58" s="66">
        <f t="shared" si="395"/>
        <v>0</v>
      </c>
      <c r="AC58" s="67">
        <f t="shared" si="396"/>
        <v>0</v>
      </c>
      <c r="AD58" s="261"/>
      <c r="AE58" s="66">
        <f t="shared" si="397"/>
        <v>0</v>
      </c>
      <c r="AF58" s="67">
        <f t="shared" si="398"/>
        <v>0</v>
      </c>
      <c r="AG58" s="261"/>
      <c r="AH58" s="66">
        <f t="shared" si="399"/>
        <v>0</v>
      </c>
      <c r="AI58" s="67">
        <f t="shared" si="400"/>
        <v>0</v>
      </c>
      <c r="AJ58" s="261"/>
      <c r="AK58" s="66">
        <f t="shared" si="401"/>
        <v>0</v>
      </c>
      <c r="AL58" s="67">
        <f t="shared" si="402"/>
        <v>0</v>
      </c>
      <c r="AM58" s="261"/>
      <c r="AN58" s="66">
        <f t="shared" si="403"/>
        <v>0</v>
      </c>
      <c r="AO58" s="67">
        <f t="shared" si="404"/>
        <v>0</v>
      </c>
      <c r="AP58" s="261"/>
      <c r="AQ58" s="66">
        <f t="shared" si="405"/>
        <v>0</v>
      </c>
      <c r="AR58" s="67">
        <f t="shared" si="406"/>
        <v>0</v>
      </c>
      <c r="AS58" s="261"/>
      <c r="AT58" s="66">
        <f t="shared" si="407"/>
        <v>0</v>
      </c>
      <c r="AU58" s="67">
        <f t="shared" si="408"/>
        <v>0</v>
      </c>
      <c r="AV58" s="261"/>
      <c r="AW58" s="66">
        <f t="shared" si="409"/>
        <v>0</v>
      </c>
      <c r="AX58" s="67">
        <f t="shared" si="410"/>
        <v>0</v>
      </c>
      <c r="AY58" s="261"/>
      <c r="AZ58" s="66">
        <f t="shared" si="411"/>
        <v>0</v>
      </c>
      <c r="BA58" s="67">
        <f t="shared" si="412"/>
        <v>0</v>
      </c>
    </row>
    <row r="59" spans="1:53">
      <c r="A59" s="59">
        <f t="shared" si="381"/>
        <v>0</v>
      </c>
      <c r="B59" s="60">
        <f t="shared" si="382"/>
        <v>0</v>
      </c>
      <c r="C59" s="144"/>
      <c r="D59" s="145" t="s">
        <v>672</v>
      </c>
      <c r="E59" s="299" t="s">
        <v>661</v>
      </c>
      <c r="F59" s="142">
        <f t="shared" si="0"/>
        <v>47</v>
      </c>
      <c r="G59" s="63"/>
      <c r="H59" s="143"/>
      <c r="I59" s="261"/>
      <c r="J59" s="66">
        <f t="shared" si="383"/>
        <v>0</v>
      </c>
      <c r="K59" s="67">
        <f t="shared" si="384"/>
        <v>0</v>
      </c>
      <c r="L59" s="261"/>
      <c r="M59" s="66">
        <f t="shared" si="385"/>
        <v>0</v>
      </c>
      <c r="N59" s="67">
        <f t="shared" si="386"/>
        <v>0</v>
      </c>
      <c r="O59" s="261"/>
      <c r="P59" s="66">
        <f t="shared" si="387"/>
        <v>0</v>
      </c>
      <c r="Q59" s="67">
        <f t="shared" si="388"/>
        <v>0</v>
      </c>
      <c r="R59" s="261"/>
      <c r="S59" s="66">
        <f t="shared" si="389"/>
        <v>0</v>
      </c>
      <c r="T59" s="67">
        <f t="shared" si="390"/>
        <v>0</v>
      </c>
      <c r="U59" s="261">
        <v>13</v>
      </c>
      <c r="V59" s="66">
        <f t="shared" si="391"/>
        <v>0</v>
      </c>
      <c r="W59" s="67">
        <f t="shared" si="392"/>
        <v>0</v>
      </c>
      <c r="X59" s="261"/>
      <c r="Y59" s="66">
        <f t="shared" si="393"/>
        <v>0</v>
      </c>
      <c r="Z59" s="67">
        <f t="shared" si="394"/>
        <v>0</v>
      </c>
      <c r="AA59" s="261">
        <v>8</v>
      </c>
      <c r="AB59" s="66">
        <f t="shared" si="395"/>
        <v>0</v>
      </c>
      <c r="AC59" s="67">
        <f t="shared" si="396"/>
        <v>0</v>
      </c>
      <c r="AD59" s="261">
        <v>10</v>
      </c>
      <c r="AE59" s="66">
        <f t="shared" si="397"/>
        <v>0</v>
      </c>
      <c r="AF59" s="67">
        <f t="shared" si="398"/>
        <v>0</v>
      </c>
      <c r="AG59" s="261">
        <v>11</v>
      </c>
      <c r="AH59" s="66">
        <f t="shared" si="399"/>
        <v>0</v>
      </c>
      <c r="AI59" s="67">
        <f t="shared" si="400"/>
        <v>0</v>
      </c>
      <c r="AJ59" s="261"/>
      <c r="AK59" s="66">
        <f t="shared" si="401"/>
        <v>0</v>
      </c>
      <c r="AL59" s="67">
        <f t="shared" si="402"/>
        <v>0</v>
      </c>
      <c r="AM59" s="261">
        <v>5</v>
      </c>
      <c r="AN59" s="66">
        <f t="shared" si="403"/>
        <v>0</v>
      </c>
      <c r="AO59" s="67">
        <f t="shared" si="404"/>
        <v>0</v>
      </c>
      <c r="AP59" s="261"/>
      <c r="AQ59" s="66">
        <f t="shared" si="405"/>
        <v>0</v>
      </c>
      <c r="AR59" s="67">
        <f t="shared" si="406"/>
        <v>0</v>
      </c>
      <c r="AS59" s="261"/>
      <c r="AT59" s="66">
        <f t="shared" si="407"/>
        <v>0</v>
      </c>
      <c r="AU59" s="67">
        <f t="shared" si="408"/>
        <v>0</v>
      </c>
      <c r="AV59" s="261"/>
      <c r="AW59" s="66">
        <f t="shared" si="409"/>
        <v>0</v>
      </c>
      <c r="AX59" s="67">
        <f t="shared" si="410"/>
        <v>0</v>
      </c>
      <c r="AY59" s="261"/>
      <c r="AZ59" s="66">
        <f t="shared" si="411"/>
        <v>0</v>
      </c>
      <c r="BA59" s="67">
        <f t="shared" si="412"/>
        <v>0</v>
      </c>
    </row>
    <row r="60" spans="1:53" hidden="1">
      <c r="A60" s="59">
        <f t="shared" si="381"/>
        <v>0</v>
      </c>
      <c r="B60" s="60">
        <f t="shared" si="382"/>
        <v>0</v>
      </c>
      <c r="C60" s="144"/>
      <c r="D60" s="145" t="s">
        <v>760</v>
      </c>
      <c r="E60" s="299" t="s">
        <v>662</v>
      </c>
      <c r="F60" s="142">
        <f t="shared" si="0"/>
        <v>0</v>
      </c>
      <c r="G60" s="63"/>
      <c r="H60" s="143"/>
      <c r="I60" s="261"/>
      <c r="J60" s="66">
        <f t="shared" ref="J60:J65" si="413">I60*$G60</f>
        <v>0</v>
      </c>
      <c r="K60" s="67">
        <f t="shared" ref="K60:K65" si="414">I60*$H60</f>
        <v>0</v>
      </c>
      <c r="L60" s="261"/>
      <c r="M60" s="66">
        <f t="shared" si="385"/>
        <v>0</v>
      </c>
      <c r="N60" s="67">
        <f t="shared" si="386"/>
        <v>0</v>
      </c>
      <c r="O60" s="261"/>
      <c r="P60" s="66">
        <f t="shared" si="387"/>
        <v>0</v>
      </c>
      <c r="Q60" s="67">
        <f t="shared" si="388"/>
        <v>0</v>
      </c>
      <c r="R60" s="261"/>
      <c r="S60" s="66">
        <f t="shared" si="389"/>
        <v>0</v>
      </c>
      <c r="T60" s="67">
        <f t="shared" si="390"/>
        <v>0</v>
      </c>
      <c r="U60" s="261"/>
      <c r="V60" s="66">
        <f t="shared" si="391"/>
        <v>0</v>
      </c>
      <c r="W60" s="67">
        <f t="shared" si="392"/>
        <v>0</v>
      </c>
      <c r="X60" s="261"/>
      <c r="Y60" s="66">
        <f t="shared" si="393"/>
        <v>0</v>
      </c>
      <c r="Z60" s="67">
        <f t="shared" si="394"/>
        <v>0</v>
      </c>
      <c r="AA60" s="261"/>
      <c r="AB60" s="66">
        <f t="shared" si="395"/>
        <v>0</v>
      </c>
      <c r="AC60" s="67">
        <f t="shared" si="396"/>
        <v>0</v>
      </c>
      <c r="AD60" s="261"/>
      <c r="AE60" s="66">
        <f t="shared" si="397"/>
        <v>0</v>
      </c>
      <c r="AF60" s="67">
        <f t="shared" si="398"/>
        <v>0</v>
      </c>
      <c r="AG60" s="261"/>
      <c r="AH60" s="66">
        <f t="shared" si="399"/>
        <v>0</v>
      </c>
      <c r="AI60" s="67">
        <f t="shared" si="400"/>
        <v>0</v>
      </c>
      <c r="AJ60" s="261"/>
      <c r="AK60" s="66">
        <f t="shared" si="401"/>
        <v>0</v>
      </c>
      <c r="AL60" s="67">
        <f t="shared" si="402"/>
        <v>0</v>
      </c>
      <c r="AM60" s="261"/>
      <c r="AN60" s="66">
        <f t="shared" si="403"/>
        <v>0</v>
      </c>
      <c r="AO60" s="67">
        <f t="shared" si="404"/>
        <v>0</v>
      </c>
      <c r="AP60" s="261"/>
      <c r="AQ60" s="66">
        <f t="shared" si="405"/>
        <v>0</v>
      </c>
      <c r="AR60" s="67">
        <f t="shared" si="406"/>
        <v>0</v>
      </c>
      <c r="AS60" s="261"/>
      <c r="AT60" s="66">
        <f t="shared" si="407"/>
        <v>0</v>
      </c>
      <c r="AU60" s="67">
        <f t="shared" si="408"/>
        <v>0</v>
      </c>
      <c r="AV60" s="261"/>
      <c r="AW60" s="66">
        <f t="shared" si="409"/>
        <v>0</v>
      </c>
      <c r="AX60" s="67">
        <f t="shared" si="410"/>
        <v>0</v>
      </c>
      <c r="AY60" s="261"/>
      <c r="AZ60" s="66">
        <f t="shared" si="411"/>
        <v>0</v>
      </c>
      <c r="BA60" s="67">
        <f t="shared" si="412"/>
        <v>0</v>
      </c>
    </row>
    <row r="61" spans="1:53" hidden="1">
      <c r="A61" s="59">
        <f t="shared" si="381"/>
        <v>0</v>
      </c>
      <c r="B61" s="60">
        <f t="shared" si="382"/>
        <v>0</v>
      </c>
      <c r="C61" s="144"/>
      <c r="D61" s="145" t="s">
        <v>673</v>
      </c>
      <c r="E61" s="299" t="s">
        <v>663</v>
      </c>
      <c r="F61" s="142">
        <f t="shared" si="0"/>
        <v>0</v>
      </c>
      <c r="G61" s="63"/>
      <c r="H61" s="143"/>
      <c r="I61" s="261"/>
      <c r="J61" s="66">
        <f t="shared" ref="J61:J63" si="415">I61*$G61</f>
        <v>0</v>
      </c>
      <c r="K61" s="67">
        <f t="shared" ref="K61:K63" si="416">I61*$H61</f>
        <v>0</v>
      </c>
      <c r="L61" s="261"/>
      <c r="M61" s="66">
        <f t="shared" si="385"/>
        <v>0</v>
      </c>
      <c r="N61" s="67">
        <f t="shared" si="386"/>
        <v>0</v>
      </c>
      <c r="O61" s="261"/>
      <c r="P61" s="66">
        <f t="shared" si="387"/>
        <v>0</v>
      </c>
      <c r="Q61" s="67">
        <f t="shared" si="388"/>
        <v>0</v>
      </c>
      <c r="R61" s="261"/>
      <c r="S61" s="66">
        <f t="shared" si="389"/>
        <v>0</v>
      </c>
      <c r="T61" s="67">
        <f t="shared" si="390"/>
        <v>0</v>
      </c>
      <c r="U61" s="261"/>
      <c r="V61" s="66">
        <f t="shared" si="391"/>
        <v>0</v>
      </c>
      <c r="W61" s="67">
        <f t="shared" si="392"/>
        <v>0</v>
      </c>
      <c r="X61" s="261"/>
      <c r="Y61" s="66">
        <f t="shared" si="393"/>
        <v>0</v>
      </c>
      <c r="Z61" s="67">
        <f t="shared" si="394"/>
        <v>0</v>
      </c>
      <c r="AA61" s="261"/>
      <c r="AB61" s="66">
        <f t="shared" si="395"/>
        <v>0</v>
      </c>
      <c r="AC61" s="67">
        <f t="shared" si="396"/>
        <v>0</v>
      </c>
      <c r="AD61" s="261"/>
      <c r="AE61" s="66">
        <f t="shared" si="397"/>
        <v>0</v>
      </c>
      <c r="AF61" s="67">
        <f t="shared" si="398"/>
        <v>0</v>
      </c>
      <c r="AG61" s="261"/>
      <c r="AH61" s="66">
        <f t="shared" si="399"/>
        <v>0</v>
      </c>
      <c r="AI61" s="67">
        <f t="shared" si="400"/>
        <v>0</v>
      </c>
      <c r="AJ61" s="261"/>
      <c r="AK61" s="66">
        <f t="shared" si="401"/>
        <v>0</v>
      </c>
      <c r="AL61" s="67">
        <f t="shared" si="402"/>
        <v>0</v>
      </c>
      <c r="AM61" s="261"/>
      <c r="AN61" s="66">
        <f t="shared" si="403"/>
        <v>0</v>
      </c>
      <c r="AO61" s="67">
        <f t="shared" si="404"/>
        <v>0</v>
      </c>
      <c r="AP61" s="261"/>
      <c r="AQ61" s="66">
        <f t="shared" si="405"/>
        <v>0</v>
      </c>
      <c r="AR61" s="67">
        <f t="shared" si="406"/>
        <v>0</v>
      </c>
      <c r="AS61" s="261"/>
      <c r="AT61" s="66">
        <f t="shared" si="407"/>
        <v>0</v>
      </c>
      <c r="AU61" s="67">
        <f t="shared" si="408"/>
        <v>0</v>
      </c>
      <c r="AV61" s="261"/>
      <c r="AW61" s="66">
        <f t="shared" si="409"/>
        <v>0</v>
      </c>
      <c r="AX61" s="67">
        <f t="shared" si="410"/>
        <v>0</v>
      </c>
      <c r="AY61" s="261"/>
      <c r="AZ61" s="66">
        <f t="shared" si="411"/>
        <v>0</v>
      </c>
      <c r="BA61" s="67">
        <f t="shared" si="412"/>
        <v>0</v>
      </c>
    </row>
    <row r="62" spans="1:53" hidden="1">
      <c r="A62" s="305"/>
      <c r="B62" s="306"/>
      <c r="C62" s="307"/>
      <c r="D62" s="139" t="s">
        <v>490</v>
      </c>
      <c r="E62" s="298" t="s">
        <v>621</v>
      </c>
      <c r="F62" s="294">
        <f t="shared" si="0"/>
        <v>0</v>
      </c>
      <c r="G62" s="259"/>
      <c r="H62" s="260"/>
      <c r="I62" s="293">
        <f>SUM(I63:I68)</f>
        <v>0</v>
      </c>
      <c r="J62" s="259"/>
      <c r="K62" s="260"/>
      <c r="L62" s="293">
        <f>SUM(L63:L68)</f>
        <v>0</v>
      </c>
      <c r="M62" s="259"/>
      <c r="N62" s="260"/>
      <c r="O62" s="293">
        <f>SUM(O63:O68)</f>
        <v>0</v>
      </c>
      <c r="P62" s="259"/>
      <c r="Q62" s="260"/>
      <c r="R62" s="293">
        <f>SUM(R63:R68)</f>
        <v>0</v>
      </c>
      <c r="S62" s="259"/>
      <c r="T62" s="260"/>
      <c r="U62" s="293">
        <f>SUM(U63:U68)</f>
        <v>0</v>
      </c>
      <c r="V62" s="259"/>
      <c r="W62" s="260"/>
      <c r="X62" s="293">
        <f>SUM(X63:X68)</f>
        <v>0</v>
      </c>
      <c r="Y62" s="259"/>
      <c r="Z62" s="260"/>
      <c r="AA62" s="293">
        <f>SUM(AA63:AA68)</f>
        <v>0</v>
      </c>
      <c r="AB62" s="259"/>
      <c r="AC62" s="260"/>
      <c r="AD62" s="293">
        <f>SUM(AD63:AD68)</f>
        <v>0</v>
      </c>
      <c r="AE62" s="259"/>
      <c r="AF62" s="260"/>
      <c r="AG62" s="293">
        <f>SUM(AG63:AG68)</f>
        <v>0</v>
      </c>
      <c r="AH62" s="259"/>
      <c r="AI62" s="260"/>
      <c r="AJ62" s="293">
        <f>SUM(AJ63:AJ68)</f>
        <v>0</v>
      </c>
      <c r="AK62" s="259"/>
      <c r="AL62" s="260"/>
      <c r="AM62" s="293">
        <f>SUM(AM63:AM68)</f>
        <v>0</v>
      </c>
      <c r="AN62" s="259"/>
      <c r="AO62" s="260"/>
      <c r="AP62" s="293">
        <f>SUM(AP63:AP68)</f>
        <v>0</v>
      </c>
      <c r="AQ62" s="259"/>
      <c r="AR62" s="260"/>
      <c r="AS62" s="293">
        <f>SUM(AS63:AS68)</f>
        <v>0</v>
      </c>
      <c r="AT62" s="259"/>
      <c r="AU62" s="260"/>
      <c r="AV62" s="293">
        <f>SUM(AV63:AV68)</f>
        <v>0</v>
      </c>
      <c r="AW62" s="259"/>
      <c r="AX62" s="260"/>
      <c r="AY62" s="293">
        <f>SUM(AY63:AY68)</f>
        <v>0</v>
      </c>
      <c r="AZ62" s="259"/>
      <c r="BA62" s="260"/>
    </row>
    <row r="63" spans="1:53" hidden="1">
      <c r="A63" s="59">
        <f t="shared" ref="A63:A68" si="417">SUMIF($I$5:$ZZ$5,"QTY*Equipment",$I63:$ZZ63)</f>
        <v>0</v>
      </c>
      <c r="B63" s="60">
        <f t="shared" ref="B63:B68" si="418">SUMIF($I$5:$ZZ$5,"QTY*Install",$I63:$ZZ63)</f>
        <v>0</v>
      </c>
      <c r="C63" s="144"/>
      <c r="D63" s="145" t="s">
        <v>674</v>
      </c>
      <c r="E63" s="299" t="s">
        <v>658</v>
      </c>
      <c r="F63" s="142">
        <f t="shared" si="0"/>
        <v>0</v>
      </c>
      <c r="G63" s="63"/>
      <c r="H63" s="143"/>
      <c r="I63" s="261"/>
      <c r="J63" s="66">
        <f t="shared" si="415"/>
        <v>0</v>
      </c>
      <c r="K63" s="67">
        <f t="shared" si="416"/>
        <v>0</v>
      </c>
      <c r="L63" s="261"/>
      <c r="M63" s="66">
        <f t="shared" ref="M63:M68" si="419">L63*$G63</f>
        <v>0</v>
      </c>
      <c r="N63" s="67">
        <f t="shared" ref="N63:N68" si="420">L63*$H63</f>
        <v>0</v>
      </c>
      <c r="O63" s="261"/>
      <c r="P63" s="66">
        <f t="shared" ref="P63:P68" si="421">O63*$G63</f>
        <v>0</v>
      </c>
      <c r="Q63" s="67">
        <f t="shared" ref="Q63:Q68" si="422">O63*$H63</f>
        <v>0</v>
      </c>
      <c r="R63" s="261"/>
      <c r="S63" s="66">
        <f t="shared" ref="S63:S68" si="423">R63*$G63</f>
        <v>0</v>
      </c>
      <c r="T63" s="67">
        <f t="shared" ref="T63:T68" si="424">R63*$H63</f>
        <v>0</v>
      </c>
      <c r="U63" s="261"/>
      <c r="V63" s="66">
        <f t="shared" ref="V63:V68" si="425">U63*$G63</f>
        <v>0</v>
      </c>
      <c r="W63" s="67">
        <f t="shared" ref="W63:W68" si="426">U63*$H63</f>
        <v>0</v>
      </c>
      <c r="X63" s="261"/>
      <c r="Y63" s="66">
        <f t="shared" ref="Y63:Y68" si="427">X63*$G63</f>
        <v>0</v>
      </c>
      <c r="Z63" s="67">
        <f t="shared" ref="Z63:Z68" si="428">X63*$H63</f>
        <v>0</v>
      </c>
      <c r="AA63" s="261"/>
      <c r="AB63" s="66">
        <f t="shared" ref="AB63:AB68" si="429">AA63*$G63</f>
        <v>0</v>
      </c>
      <c r="AC63" s="67">
        <f t="shared" ref="AC63:AC68" si="430">AA63*$H63</f>
        <v>0</v>
      </c>
      <c r="AD63" s="261"/>
      <c r="AE63" s="66">
        <f t="shared" ref="AE63:AE68" si="431">AD63*$G63</f>
        <v>0</v>
      </c>
      <c r="AF63" s="67">
        <f t="shared" ref="AF63:AF68" si="432">AD63*$H63</f>
        <v>0</v>
      </c>
      <c r="AG63" s="261"/>
      <c r="AH63" s="66">
        <f t="shared" ref="AH63:AH68" si="433">AG63*$G63</f>
        <v>0</v>
      </c>
      <c r="AI63" s="67">
        <f t="shared" ref="AI63:AI68" si="434">AG63*$H63</f>
        <v>0</v>
      </c>
      <c r="AJ63" s="261"/>
      <c r="AK63" s="66">
        <f t="shared" ref="AK63:AK68" si="435">AJ63*$G63</f>
        <v>0</v>
      </c>
      <c r="AL63" s="67">
        <f t="shared" ref="AL63:AL68" si="436">AJ63*$H63</f>
        <v>0</v>
      </c>
      <c r="AM63" s="261"/>
      <c r="AN63" s="66">
        <f t="shared" ref="AN63:AN68" si="437">AM63*$G63</f>
        <v>0</v>
      </c>
      <c r="AO63" s="67">
        <f t="shared" ref="AO63:AO68" si="438">AM63*$H63</f>
        <v>0</v>
      </c>
      <c r="AP63" s="261"/>
      <c r="AQ63" s="66">
        <f t="shared" ref="AQ63:AQ68" si="439">AP63*$G63</f>
        <v>0</v>
      </c>
      <c r="AR63" s="67">
        <f t="shared" ref="AR63:AR68" si="440">AP63*$H63</f>
        <v>0</v>
      </c>
      <c r="AS63" s="261"/>
      <c r="AT63" s="66">
        <f t="shared" ref="AT63:AT68" si="441">AS63*$G63</f>
        <v>0</v>
      </c>
      <c r="AU63" s="67">
        <f t="shared" ref="AU63:AU68" si="442">AS63*$H63</f>
        <v>0</v>
      </c>
      <c r="AV63" s="261"/>
      <c r="AW63" s="66">
        <f t="shared" ref="AW63:AW68" si="443">AV63*$G63</f>
        <v>0</v>
      </c>
      <c r="AX63" s="67">
        <f t="shared" ref="AX63:AX68" si="444">AV63*$H63</f>
        <v>0</v>
      </c>
      <c r="AY63" s="261"/>
      <c r="AZ63" s="66">
        <f t="shared" ref="AZ63:AZ68" si="445">AY63*$G63</f>
        <v>0</v>
      </c>
      <c r="BA63" s="67">
        <f t="shared" ref="BA63:BA68" si="446">AY63*$H63</f>
        <v>0</v>
      </c>
    </row>
    <row r="64" spans="1:53" hidden="1">
      <c r="A64" s="59">
        <f t="shared" si="417"/>
        <v>0</v>
      </c>
      <c r="B64" s="60">
        <f t="shared" si="418"/>
        <v>0</v>
      </c>
      <c r="C64" s="144"/>
      <c r="D64" s="145" t="s">
        <v>675</v>
      </c>
      <c r="E64" s="299" t="s">
        <v>659</v>
      </c>
      <c r="F64" s="142">
        <f t="shared" si="0"/>
        <v>0</v>
      </c>
      <c r="G64" s="63"/>
      <c r="H64" s="143"/>
      <c r="I64" s="261"/>
      <c r="J64" s="66">
        <f t="shared" si="413"/>
        <v>0</v>
      </c>
      <c r="K64" s="67">
        <f t="shared" si="414"/>
        <v>0</v>
      </c>
      <c r="L64" s="261"/>
      <c r="M64" s="66">
        <f t="shared" si="419"/>
        <v>0</v>
      </c>
      <c r="N64" s="67">
        <f t="shared" si="420"/>
        <v>0</v>
      </c>
      <c r="O64" s="261"/>
      <c r="P64" s="66">
        <f t="shared" si="421"/>
        <v>0</v>
      </c>
      <c r="Q64" s="67">
        <f t="shared" si="422"/>
        <v>0</v>
      </c>
      <c r="R64" s="261"/>
      <c r="S64" s="66">
        <f t="shared" si="423"/>
        <v>0</v>
      </c>
      <c r="T64" s="67">
        <f t="shared" si="424"/>
        <v>0</v>
      </c>
      <c r="U64" s="261"/>
      <c r="V64" s="66">
        <f t="shared" si="425"/>
        <v>0</v>
      </c>
      <c r="W64" s="67">
        <f t="shared" si="426"/>
        <v>0</v>
      </c>
      <c r="X64" s="261"/>
      <c r="Y64" s="66">
        <f t="shared" si="427"/>
        <v>0</v>
      </c>
      <c r="Z64" s="67">
        <f t="shared" si="428"/>
        <v>0</v>
      </c>
      <c r="AA64" s="261"/>
      <c r="AB64" s="66">
        <f t="shared" si="429"/>
        <v>0</v>
      </c>
      <c r="AC64" s="67">
        <f t="shared" si="430"/>
        <v>0</v>
      </c>
      <c r="AD64" s="261"/>
      <c r="AE64" s="66">
        <f t="shared" si="431"/>
        <v>0</v>
      </c>
      <c r="AF64" s="67">
        <f t="shared" si="432"/>
        <v>0</v>
      </c>
      <c r="AG64" s="261"/>
      <c r="AH64" s="66">
        <f t="shared" si="433"/>
        <v>0</v>
      </c>
      <c r="AI64" s="67">
        <f t="shared" si="434"/>
        <v>0</v>
      </c>
      <c r="AJ64" s="261"/>
      <c r="AK64" s="66">
        <f t="shared" si="435"/>
        <v>0</v>
      </c>
      <c r="AL64" s="67">
        <f t="shared" si="436"/>
        <v>0</v>
      </c>
      <c r="AM64" s="261"/>
      <c r="AN64" s="66">
        <f t="shared" si="437"/>
        <v>0</v>
      </c>
      <c r="AO64" s="67">
        <f t="shared" si="438"/>
        <v>0</v>
      </c>
      <c r="AP64" s="261"/>
      <c r="AQ64" s="66">
        <f t="shared" si="439"/>
        <v>0</v>
      </c>
      <c r="AR64" s="67">
        <f t="shared" si="440"/>
        <v>0</v>
      </c>
      <c r="AS64" s="261"/>
      <c r="AT64" s="66">
        <f t="shared" si="441"/>
        <v>0</v>
      </c>
      <c r="AU64" s="67">
        <f t="shared" si="442"/>
        <v>0</v>
      </c>
      <c r="AV64" s="261"/>
      <c r="AW64" s="66">
        <f t="shared" si="443"/>
        <v>0</v>
      </c>
      <c r="AX64" s="67">
        <f t="shared" si="444"/>
        <v>0</v>
      </c>
      <c r="AY64" s="261"/>
      <c r="AZ64" s="66">
        <f t="shared" si="445"/>
        <v>0</v>
      </c>
      <c r="BA64" s="67">
        <f t="shared" si="446"/>
        <v>0</v>
      </c>
    </row>
    <row r="65" spans="1:53" hidden="1">
      <c r="A65" s="59">
        <f t="shared" si="417"/>
        <v>0</v>
      </c>
      <c r="B65" s="60">
        <f t="shared" si="418"/>
        <v>0</v>
      </c>
      <c r="C65" s="144"/>
      <c r="D65" s="145" t="s">
        <v>677</v>
      </c>
      <c r="E65" s="299" t="s">
        <v>660</v>
      </c>
      <c r="F65" s="142">
        <f t="shared" si="0"/>
        <v>0</v>
      </c>
      <c r="G65" s="63"/>
      <c r="H65" s="143"/>
      <c r="I65" s="261"/>
      <c r="J65" s="66">
        <f t="shared" si="413"/>
        <v>0</v>
      </c>
      <c r="K65" s="67">
        <f t="shared" si="414"/>
        <v>0</v>
      </c>
      <c r="L65" s="261"/>
      <c r="M65" s="66">
        <f t="shared" si="419"/>
        <v>0</v>
      </c>
      <c r="N65" s="67">
        <f t="shared" si="420"/>
        <v>0</v>
      </c>
      <c r="O65" s="261"/>
      <c r="P65" s="66">
        <f t="shared" si="421"/>
        <v>0</v>
      </c>
      <c r="Q65" s="67">
        <f t="shared" si="422"/>
        <v>0</v>
      </c>
      <c r="R65" s="261"/>
      <c r="S65" s="66">
        <f t="shared" si="423"/>
        <v>0</v>
      </c>
      <c r="T65" s="67">
        <f t="shared" si="424"/>
        <v>0</v>
      </c>
      <c r="U65" s="261"/>
      <c r="V65" s="66">
        <f t="shared" si="425"/>
        <v>0</v>
      </c>
      <c r="W65" s="67">
        <f t="shared" si="426"/>
        <v>0</v>
      </c>
      <c r="X65" s="261"/>
      <c r="Y65" s="66">
        <f t="shared" si="427"/>
        <v>0</v>
      </c>
      <c r="Z65" s="67">
        <f t="shared" si="428"/>
        <v>0</v>
      </c>
      <c r="AA65" s="261"/>
      <c r="AB65" s="66">
        <f t="shared" si="429"/>
        <v>0</v>
      </c>
      <c r="AC65" s="67">
        <f t="shared" si="430"/>
        <v>0</v>
      </c>
      <c r="AD65" s="261"/>
      <c r="AE65" s="66">
        <f t="shared" si="431"/>
        <v>0</v>
      </c>
      <c r="AF65" s="67">
        <f t="shared" si="432"/>
        <v>0</v>
      </c>
      <c r="AG65" s="261"/>
      <c r="AH65" s="66">
        <f t="shared" si="433"/>
        <v>0</v>
      </c>
      <c r="AI65" s="67">
        <f t="shared" si="434"/>
        <v>0</v>
      </c>
      <c r="AJ65" s="261"/>
      <c r="AK65" s="66">
        <f t="shared" si="435"/>
        <v>0</v>
      </c>
      <c r="AL65" s="67">
        <f t="shared" si="436"/>
        <v>0</v>
      </c>
      <c r="AM65" s="261"/>
      <c r="AN65" s="66">
        <f t="shared" si="437"/>
        <v>0</v>
      </c>
      <c r="AO65" s="67">
        <f t="shared" si="438"/>
        <v>0</v>
      </c>
      <c r="AP65" s="261"/>
      <c r="AQ65" s="66">
        <f t="shared" si="439"/>
        <v>0</v>
      </c>
      <c r="AR65" s="67">
        <f t="shared" si="440"/>
        <v>0</v>
      </c>
      <c r="AS65" s="261"/>
      <c r="AT65" s="66">
        <f t="shared" si="441"/>
        <v>0</v>
      </c>
      <c r="AU65" s="67">
        <f t="shared" si="442"/>
        <v>0</v>
      </c>
      <c r="AV65" s="261"/>
      <c r="AW65" s="66">
        <f t="shared" si="443"/>
        <v>0</v>
      </c>
      <c r="AX65" s="67">
        <f t="shared" si="444"/>
        <v>0</v>
      </c>
      <c r="AY65" s="261"/>
      <c r="AZ65" s="66">
        <f t="shared" si="445"/>
        <v>0</v>
      </c>
      <c r="BA65" s="67">
        <f t="shared" si="446"/>
        <v>0</v>
      </c>
    </row>
    <row r="66" spans="1:53" hidden="1">
      <c r="A66" s="59">
        <f t="shared" si="417"/>
        <v>0</v>
      </c>
      <c r="B66" s="60">
        <f t="shared" si="418"/>
        <v>0</v>
      </c>
      <c r="C66" s="144"/>
      <c r="D66" s="145" t="s">
        <v>678</v>
      </c>
      <c r="E66" s="299" t="s">
        <v>661</v>
      </c>
      <c r="F66" s="142">
        <f t="shared" si="0"/>
        <v>0</v>
      </c>
      <c r="G66" s="63"/>
      <c r="H66" s="143"/>
      <c r="I66" s="261"/>
      <c r="J66" s="66">
        <f t="shared" si="383"/>
        <v>0</v>
      </c>
      <c r="K66" s="67">
        <f t="shared" si="384"/>
        <v>0</v>
      </c>
      <c r="L66" s="261"/>
      <c r="M66" s="66">
        <f t="shared" si="419"/>
        <v>0</v>
      </c>
      <c r="N66" s="67">
        <f t="shared" si="420"/>
        <v>0</v>
      </c>
      <c r="O66" s="261"/>
      <c r="P66" s="66">
        <f t="shared" si="421"/>
        <v>0</v>
      </c>
      <c r="Q66" s="67">
        <f t="shared" si="422"/>
        <v>0</v>
      </c>
      <c r="R66" s="261"/>
      <c r="S66" s="66">
        <f t="shared" si="423"/>
        <v>0</v>
      </c>
      <c r="T66" s="67">
        <f t="shared" si="424"/>
        <v>0</v>
      </c>
      <c r="U66" s="261"/>
      <c r="V66" s="66">
        <f t="shared" si="425"/>
        <v>0</v>
      </c>
      <c r="W66" s="67">
        <f t="shared" si="426"/>
        <v>0</v>
      </c>
      <c r="X66" s="261"/>
      <c r="Y66" s="66">
        <f t="shared" si="427"/>
        <v>0</v>
      </c>
      <c r="Z66" s="67">
        <f t="shared" si="428"/>
        <v>0</v>
      </c>
      <c r="AA66" s="261"/>
      <c r="AB66" s="66">
        <f t="shared" si="429"/>
        <v>0</v>
      </c>
      <c r="AC66" s="67">
        <f t="shared" si="430"/>
        <v>0</v>
      </c>
      <c r="AD66" s="261"/>
      <c r="AE66" s="66">
        <f t="shared" si="431"/>
        <v>0</v>
      </c>
      <c r="AF66" s="67">
        <f t="shared" si="432"/>
        <v>0</v>
      </c>
      <c r="AG66" s="261"/>
      <c r="AH66" s="66">
        <f t="shared" si="433"/>
        <v>0</v>
      </c>
      <c r="AI66" s="67">
        <f t="shared" si="434"/>
        <v>0</v>
      </c>
      <c r="AJ66" s="261"/>
      <c r="AK66" s="66">
        <f t="shared" si="435"/>
        <v>0</v>
      </c>
      <c r="AL66" s="67">
        <f t="shared" si="436"/>
        <v>0</v>
      </c>
      <c r="AM66" s="261"/>
      <c r="AN66" s="66">
        <f t="shared" si="437"/>
        <v>0</v>
      </c>
      <c r="AO66" s="67">
        <f t="shared" si="438"/>
        <v>0</v>
      </c>
      <c r="AP66" s="261"/>
      <c r="AQ66" s="66">
        <f t="shared" si="439"/>
        <v>0</v>
      </c>
      <c r="AR66" s="67">
        <f t="shared" si="440"/>
        <v>0</v>
      </c>
      <c r="AS66" s="261"/>
      <c r="AT66" s="66">
        <f t="shared" si="441"/>
        <v>0</v>
      </c>
      <c r="AU66" s="67">
        <f t="shared" si="442"/>
        <v>0</v>
      </c>
      <c r="AV66" s="261"/>
      <c r="AW66" s="66">
        <f t="shared" si="443"/>
        <v>0</v>
      </c>
      <c r="AX66" s="67">
        <f t="shared" si="444"/>
        <v>0</v>
      </c>
      <c r="AY66" s="261"/>
      <c r="AZ66" s="66">
        <f t="shared" si="445"/>
        <v>0</v>
      </c>
      <c r="BA66" s="67">
        <f t="shared" si="446"/>
        <v>0</v>
      </c>
    </row>
    <row r="67" spans="1:53" hidden="1">
      <c r="A67" s="59">
        <f t="shared" si="417"/>
        <v>0</v>
      </c>
      <c r="B67" s="60">
        <f t="shared" si="418"/>
        <v>0</v>
      </c>
      <c r="C67" s="144"/>
      <c r="D67" s="145" t="s">
        <v>761</v>
      </c>
      <c r="E67" s="299" t="s">
        <v>662</v>
      </c>
      <c r="F67" s="142">
        <f t="shared" si="0"/>
        <v>0</v>
      </c>
      <c r="G67" s="63"/>
      <c r="H67" s="143"/>
      <c r="I67" s="261"/>
      <c r="J67" s="66">
        <f t="shared" ref="J67:J81" si="447">I67*$G67</f>
        <v>0</v>
      </c>
      <c r="K67" s="67">
        <f t="shared" ref="K67:K81" si="448">I67*$H67</f>
        <v>0</v>
      </c>
      <c r="L67" s="261"/>
      <c r="M67" s="66">
        <f t="shared" si="419"/>
        <v>0</v>
      </c>
      <c r="N67" s="67">
        <f t="shared" si="420"/>
        <v>0</v>
      </c>
      <c r="O67" s="261"/>
      <c r="P67" s="66">
        <f t="shared" si="421"/>
        <v>0</v>
      </c>
      <c r="Q67" s="67">
        <f t="shared" si="422"/>
        <v>0</v>
      </c>
      <c r="R67" s="261"/>
      <c r="S67" s="66">
        <f t="shared" si="423"/>
        <v>0</v>
      </c>
      <c r="T67" s="67">
        <f t="shared" si="424"/>
        <v>0</v>
      </c>
      <c r="U67" s="261"/>
      <c r="V67" s="66">
        <f t="shared" si="425"/>
        <v>0</v>
      </c>
      <c r="W67" s="67">
        <f t="shared" si="426"/>
        <v>0</v>
      </c>
      <c r="X67" s="261"/>
      <c r="Y67" s="66">
        <f t="shared" si="427"/>
        <v>0</v>
      </c>
      <c r="Z67" s="67">
        <f t="shared" si="428"/>
        <v>0</v>
      </c>
      <c r="AA67" s="261"/>
      <c r="AB67" s="66">
        <f t="shared" si="429"/>
        <v>0</v>
      </c>
      <c r="AC67" s="67">
        <f t="shared" si="430"/>
        <v>0</v>
      </c>
      <c r="AD67" s="261"/>
      <c r="AE67" s="66">
        <f t="shared" si="431"/>
        <v>0</v>
      </c>
      <c r="AF67" s="67">
        <f t="shared" si="432"/>
        <v>0</v>
      </c>
      <c r="AG67" s="261"/>
      <c r="AH67" s="66">
        <f t="shared" si="433"/>
        <v>0</v>
      </c>
      <c r="AI67" s="67">
        <f t="shared" si="434"/>
        <v>0</v>
      </c>
      <c r="AJ67" s="261"/>
      <c r="AK67" s="66">
        <f t="shared" si="435"/>
        <v>0</v>
      </c>
      <c r="AL67" s="67">
        <f t="shared" si="436"/>
        <v>0</v>
      </c>
      <c r="AM67" s="261"/>
      <c r="AN67" s="66">
        <f t="shared" si="437"/>
        <v>0</v>
      </c>
      <c r="AO67" s="67">
        <f t="shared" si="438"/>
        <v>0</v>
      </c>
      <c r="AP67" s="261"/>
      <c r="AQ67" s="66">
        <f t="shared" si="439"/>
        <v>0</v>
      </c>
      <c r="AR67" s="67">
        <f t="shared" si="440"/>
        <v>0</v>
      </c>
      <c r="AS67" s="261"/>
      <c r="AT67" s="66">
        <f t="shared" si="441"/>
        <v>0</v>
      </c>
      <c r="AU67" s="67">
        <f t="shared" si="442"/>
        <v>0</v>
      </c>
      <c r="AV67" s="261"/>
      <c r="AW67" s="66">
        <f t="shared" si="443"/>
        <v>0</v>
      </c>
      <c r="AX67" s="67">
        <f t="shared" si="444"/>
        <v>0</v>
      </c>
      <c r="AY67" s="261"/>
      <c r="AZ67" s="66">
        <f t="shared" si="445"/>
        <v>0</v>
      </c>
      <c r="BA67" s="67">
        <f t="shared" si="446"/>
        <v>0</v>
      </c>
    </row>
    <row r="68" spans="1:53" hidden="1">
      <c r="A68" s="59">
        <f t="shared" si="417"/>
        <v>0</v>
      </c>
      <c r="B68" s="60">
        <f t="shared" si="418"/>
        <v>0</v>
      </c>
      <c r="C68" s="144"/>
      <c r="D68" s="145" t="s">
        <v>679</v>
      </c>
      <c r="E68" s="299" t="s">
        <v>663</v>
      </c>
      <c r="F68" s="142">
        <f t="shared" si="0"/>
        <v>0</v>
      </c>
      <c r="G68" s="63"/>
      <c r="H68" s="143"/>
      <c r="I68" s="261"/>
      <c r="J68" s="66">
        <f t="shared" si="447"/>
        <v>0</v>
      </c>
      <c r="K68" s="67">
        <f t="shared" si="448"/>
        <v>0</v>
      </c>
      <c r="L68" s="261"/>
      <c r="M68" s="66">
        <f t="shared" si="419"/>
        <v>0</v>
      </c>
      <c r="N68" s="67">
        <f t="shared" si="420"/>
        <v>0</v>
      </c>
      <c r="O68" s="261"/>
      <c r="P68" s="66">
        <f t="shared" si="421"/>
        <v>0</v>
      </c>
      <c r="Q68" s="67">
        <f t="shared" si="422"/>
        <v>0</v>
      </c>
      <c r="R68" s="261"/>
      <c r="S68" s="66">
        <f t="shared" si="423"/>
        <v>0</v>
      </c>
      <c r="T68" s="67">
        <f t="shared" si="424"/>
        <v>0</v>
      </c>
      <c r="U68" s="261"/>
      <c r="V68" s="66">
        <f t="shared" si="425"/>
        <v>0</v>
      </c>
      <c r="W68" s="67">
        <f t="shared" si="426"/>
        <v>0</v>
      </c>
      <c r="X68" s="261"/>
      <c r="Y68" s="66">
        <f t="shared" si="427"/>
        <v>0</v>
      </c>
      <c r="Z68" s="67">
        <f t="shared" si="428"/>
        <v>0</v>
      </c>
      <c r="AA68" s="261"/>
      <c r="AB68" s="66">
        <f t="shared" si="429"/>
        <v>0</v>
      </c>
      <c r="AC68" s="67">
        <f t="shared" si="430"/>
        <v>0</v>
      </c>
      <c r="AD68" s="261"/>
      <c r="AE68" s="66">
        <f t="shared" si="431"/>
        <v>0</v>
      </c>
      <c r="AF68" s="67">
        <f t="shared" si="432"/>
        <v>0</v>
      </c>
      <c r="AG68" s="261"/>
      <c r="AH68" s="66">
        <f t="shared" si="433"/>
        <v>0</v>
      </c>
      <c r="AI68" s="67">
        <f t="shared" si="434"/>
        <v>0</v>
      </c>
      <c r="AJ68" s="261"/>
      <c r="AK68" s="66">
        <f t="shared" si="435"/>
        <v>0</v>
      </c>
      <c r="AL68" s="67">
        <f t="shared" si="436"/>
        <v>0</v>
      </c>
      <c r="AM68" s="261"/>
      <c r="AN68" s="66">
        <f t="shared" si="437"/>
        <v>0</v>
      </c>
      <c r="AO68" s="67">
        <f t="shared" si="438"/>
        <v>0</v>
      </c>
      <c r="AP68" s="261"/>
      <c r="AQ68" s="66">
        <f t="shared" si="439"/>
        <v>0</v>
      </c>
      <c r="AR68" s="67">
        <f t="shared" si="440"/>
        <v>0</v>
      </c>
      <c r="AS68" s="261"/>
      <c r="AT68" s="66">
        <f t="shared" si="441"/>
        <v>0</v>
      </c>
      <c r="AU68" s="67">
        <f t="shared" si="442"/>
        <v>0</v>
      </c>
      <c r="AV68" s="261"/>
      <c r="AW68" s="66">
        <f t="shared" si="443"/>
        <v>0</v>
      </c>
      <c r="AX68" s="67">
        <f t="shared" si="444"/>
        <v>0</v>
      </c>
      <c r="AY68" s="261"/>
      <c r="AZ68" s="66">
        <f t="shared" si="445"/>
        <v>0</v>
      </c>
      <c r="BA68" s="67">
        <f t="shared" si="446"/>
        <v>0</v>
      </c>
    </row>
    <row r="69" spans="1:53">
      <c r="A69" s="305"/>
      <c r="B69" s="306"/>
      <c r="C69" s="307"/>
      <c r="D69" s="139" t="s">
        <v>491</v>
      </c>
      <c r="E69" s="298" t="s">
        <v>633</v>
      </c>
      <c r="F69" s="259"/>
      <c r="G69" s="259"/>
      <c r="H69" s="260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7"/>
    </row>
    <row r="70" spans="1:53" hidden="1">
      <c r="A70" s="59">
        <f t="shared" ref="A70:A81" si="449">SUMIF($I$5:$ZZ$5,"QTY*Equipment",$I70:$ZZ70)</f>
        <v>0</v>
      </c>
      <c r="B70" s="60">
        <f t="shared" ref="B70:B81" si="450">SUMIF($I$5:$ZZ$5,"QTY*Install",$I70:$ZZ70)</f>
        <v>0</v>
      </c>
      <c r="C70" s="144"/>
      <c r="D70" s="145" t="s">
        <v>680</v>
      </c>
      <c r="E70" s="299" t="s">
        <v>940</v>
      </c>
      <c r="F70" s="142">
        <f t="shared" si="0"/>
        <v>0</v>
      </c>
      <c r="G70" s="63"/>
      <c r="H70" s="143"/>
      <c r="I70" s="261"/>
      <c r="J70" s="66">
        <f t="shared" ref="J70" si="451">I70*$G70</f>
        <v>0</v>
      </c>
      <c r="K70" s="67">
        <f t="shared" ref="K70" si="452">I70*$H70</f>
        <v>0</v>
      </c>
      <c r="L70" s="261"/>
      <c r="M70" s="66">
        <f t="shared" ref="M70" si="453">L70*$G70</f>
        <v>0</v>
      </c>
      <c r="N70" s="67">
        <f t="shared" ref="N70" si="454">L70*$H70</f>
        <v>0</v>
      </c>
      <c r="O70" s="261"/>
      <c r="P70" s="66">
        <f t="shared" ref="P70" si="455">O70*$G70</f>
        <v>0</v>
      </c>
      <c r="Q70" s="67">
        <f t="shared" ref="Q70" si="456">O70*$H70</f>
        <v>0</v>
      </c>
      <c r="R70" s="261"/>
      <c r="S70" s="66">
        <f t="shared" ref="S70" si="457">R70*$G70</f>
        <v>0</v>
      </c>
      <c r="T70" s="67">
        <f t="shared" ref="T70" si="458">R70*$H70</f>
        <v>0</v>
      </c>
      <c r="U70" s="261"/>
      <c r="V70" s="66">
        <f t="shared" ref="V70" si="459">U70*$G70</f>
        <v>0</v>
      </c>
      <c r="W70" s="67">
        <f t="shared" ref="W70" si="460">U70*$H70</f>
        <v>0</v>
      </c>
      <c r="X70" s="261"/>
      <c r="Y70" s="66">
        <f t="shared" ref="Y70" si="461">X70*$G70</f>
        <v>0</v>
      </c>
      <c r="Z70" s="67">
        <f t="shared" ref="Z70" si="462">X70*$H70</f>
        <v>0</v>
      </c>
      <c r="AA70" s="261"/>
      <c r="AB70" s="66">
        <f t="shared" ref="AB70" si="463">AA70*$G70</f>
        <v>0</v>
      </c>
      <c r="AC70" s="67">
        <f t="shared" ref="AC70" si="464">AA70*$H70</f>
        <v>0</v>
      </c>
      <c r="AD70" s="261"/>
      <c r="AE70" s="66">
        <f t="shared" ref="AE70" si="465">AD70*$G70</f>
        <v>0</v>
      </c>
      <c r="AF70" s="67">
        <f t="shared" ref="AF70" si="466">AD70*$H70</f>
        <v>0</v>
      </c>
      <c r="AG70" s="261"/>
      <c r="AH70" s="66">
        <f t="shared" ref="AH70" si="467">AG70*$G70</f>
        <v>0</v>
      </c>
      <c r="AI70" s="67">
        <f t="shared" ref="AI70" si="468">AG70*$H70</f>
        <v>0</v>
      </c>
      <c r="AJ70" s="261"/>
      <c r="AK70" s="66">
        <f t="shared" ref="AK70" si="469">AJ70*$G70</f>
        <v>0</v>
      </c>
      <c r="AL70" s="67">
        <f t="shared" ref="AL70" si="470">AJ70*$H70</f>
        <v>0</v>
      </c>
      <c r="AM70" s="261"/>
      <c r="AN70" s="66">
        <f t="shared" ref="AN70" si="471">AM70*$G70</f>
        <v>0</v>
      </c>
      <c r="AO70" s="67">
        <f t="shared" ref="AO70" si="472">AM70*$H70</f>
        <v>0</v>
      </c>
      <c r="AP70" s="261"/>
      <c r="AQ70" s="66">
        <f t="shared" ref="AQ70" si="473">AP70*$G70</f>
        <v>0</v>
      </c>
      <c r="AR70" s="67">
        <f t="shared" ref="AR70" si="474">AP70*$H70</f>
        <v>0</v>
      </c>
      <c r="AS70" s="261"/>
      <c r="AT70" s="66">
        <f t="shared" ref="AT70" si="475">AS70*$G70</f>
        <v>0</v>
      </c>
      <c r="AU70" s="67">
        <f t="shared" ref="AU70" si="476">AS70*$H70</f>
        <v>0</v>
      </c>
      <c r="AV70" s="261"/>
      <c r="AW70" s="66">
        <f t="shared" ref="AW70" si="477">AV70*$G70</f>
        <v>0</v>
      </c>
      <c r="AX70" s="67">
        <f t="shared" ref="AX70" si="478">AV70*$H70</f>
        <v>0</v>
      </c>
      <c r="AY70" s="261"/>
      <c r="AZ70" s="66">
        <f t="shared" ref="AZ70" si="479">AY70*$G70</f>
        <v>0</v>
      </c>
      <c r="BA70" s="67">
        <f t="shared" ref="BA70" si="480">AY70*$H70</f>
        <v>0</v>
      </c>
    </row>
    <row r="71" spans="1:53">
      <c r="A71" s="59">
        <f t="shared" si="449"/>
        <v>0</v>
      </c>
      <c r="B71" s="60">
        <f t="shared" si="450"/>
        <v>0</v>
      </c>
      <c r="C71" s="144"/>
      <c r="D71" s="145" t="s">
        <v>681</v>
      </c>
      <c r="E71" s="299" t="s">
        <v>625</v>
      </c>
      <c r="F71" s="142">
        <f t="shared" si="0"/>
        <v>49</v>
      </c>
      <c r="G71" s="63"/>
      <c r="H71" s="143"/>
      <c r="I71" s="261">
        <v>41</v>
      </c>
      <c r="J71" s="66">
        <f t="shared" si="447"/>
        <v>0</v>
      </c>
      <c r="K71" s="67">
        <f t="shared" si="448"/>
        <v>0</v>
      </c>
      <c r="L71" s="261">
        <v>6</v>
      </c>
      <c r="M71" s="66">
        <f t="shared" ref="M71:M81" si="481">L71*$G71</f>
        <v>0</v>
      </c>
      <c r="N71" s="67">
        <f t="shared" ref="N71:N81" si="482">L71*$H71</f>
        <v>0</v>
      </c>
      <c r="O71" s="261">
        <v>2</v>
      </c>
      <c r="P71" s="66">
        <f t="shared" ref="P71:P81" si="483">O71*$G71</f>
        <v>0</v>
      </c>
      <c r="Q71" s="67">
        <f t="shared" ref="Q71:Q81" si="484">O71*$H71</f>
        <v>0</v>
      </c>
      <c r="R71" s="261"/>
      <c r="S71" s="66">
        <f t="shared" ref="S71:S81" si="485">R71*$G71</f>
        <v>0</v>
      </c>
      <c r="T71" s="67">
        <f t="shared" ref="T71:T81" si="486">R71*$H71</f>
        <v>0</v>
      </c>
      <c r="U71" s="261"/>
      <c r="V71" s="66">
        <f t="shared" ref="V71:V81" si="487">U71*$G71</f>
        <v>0</v>
      </c>
      <c r="W71" s="67">
        <f t="shared" ref="W71:W81" si="488">U71*$H71</f>
        <v>0</v>
      </c>
      <c r="X71" s="261"/>
      <c r="Y71" s="66">
        <f t="shared" ref="Y71:Y81" si="489">X71*$G71</f>
        <v>0</v>
      </c>
      <c r="Z71" s="67">
        <f t="shared" ref="Z71:Z81" si="490">X71*$H71</f>
        <v>0</v>
      </c>
      <c r="AA71" s="261"/>
      <c r="AB71" s="66">
        <f t="shared" ref="AB71:AB81" si="491">AA71*$G71</f>
        <v>0</v>
      </c>
      <c r="AC71" s="67">
        <f t="shared" ref="AC71:AC81" si="492">AA71*$H71</f>
        <v>0</v>
      </c>
      <c r="AD71" s="261"/>
      <c r="AE71" s="66">
        <f t="shared" ref="AE71:AE81" si="493">AD71*$G71</f>
        <v>0</v>
      </c>
      <c r="AF71" s="67">
        <f t="shared" ref="AF71:AF81" si="494">AD71*$H71</f>
        <v>0</v>
      </c>
      <c r="AG71" s="261"/>
      <c r="AH71" s="66">
        <f t="shared" ref="AH71:AH81" si="495">AG71*$G71</f>
        <v>0</v>
      </c>
      <c r="AI71" s="67">
        <f t="shared" ref="AI71:AI81" si="496">AG71*$H71</f>
        <v>0</v>
      </c>
      <c r="AJ71" s="261"/>
      <c r="AK71" s="66">
        <f t="shared" ref="AK71:AK81" si="497">AJ71*$G71</f>
        <v>0</v>
      </c>
      <c r="AL71" s="67">
        <f t="shared" ref="AL71:AL81" si="498">AJ71*$H71</f>
        <v>0</v>
      </c>
      <c r="AM71" s="261"/>
      <c r="AN71" s="66">
        <f t="shared" ref="AN71:AN81" si="499">AM71*$G71</f>
        <v>0</v>
      </c>
      <c r="AO71" s="67">
        <f t="shared" ref="AO71:AO81" si="500">AM71*$H71</f>
        <v>0</v>
      </c>
      <c r="AP71" s="261"/>
      <c r="AQ71" s="66">
        <f t="shared" ref="AQ71:AQ81" si="501">AP71*$G71</f>
        <v>0</v>
      </c>
      <c r="AR71" s="67">
        <f t="shared" ref="AR71:AR81" si="502">AP71*$H71</f>
        <v>0</v>
      </c>
      <c r="AS71" s="261"/>
      <c r="AT71" s="66">
        <f t="shared" ref="AT71:AT81" si="503">AS71*$G71</f>
        <v>0</v>
      </c>
      <c r="AU71" s="67">
        <f t="shared" ref="AU71:AU81" si="504">AS71*$H71</f>
        <v>0</v>
      </c>
      <c r="AV71" s="261"/>
      <c r="AW71" s="66">
        <f t="shared" ref="AW71:AW81" si="505">AV71*$G71</f>
        <v>0</v>
      </c>
      <c r="AX71" s="67">
        <f t="shared" ref="AX71:AX81" si="506">AV71*$H71</f>
        <v>0</v>
      </c>
      <c r="AY71" s="261"/>
      <c r="AZ71" s="66">
        <f t="shared" ref="AZ71:AZ81" si="507">AY71*$G71</f>
        <v>0</v>
      </c>
      <c r="BA71" s="67">
        <f t="shared" ref="BA71:BA81" si="508">AY71*$H71</f>
        <v>0</v>
      </c>
    </row>
    <row r="72" spans="1:53">
      <c r="A72" s="59">
        <f t="shared" si="449"/>
        <v>0</v>
      </c>
      <c r="B72" s="60">
        <f t="shared" si="450"/>
        <v>0</v>
      </c>
      <c r="C72" s="144"/>
      <c r="D72" s="145" t="s">
        <v>676</v>
      </c>
      <c r="E72" s="302" t="s">
        <v>632</v>
      </c>
      <c r="F72" s="142">
        <f t="shared" si="0"/>
        <v>49</v>
      </c>
      <c r="G72" s="63"/>
      <c r="H72" s="143"/>
      <c r="I72" s="261">
        <v>41</v>
      </c>
      <c r="J72" s="66">
        <f t="shared" si="447"/>
        <v>0</v>
      </c>
      <c r="K72" s="67">
        <f t="shared" si="448"/>
        <v>0</v>
      </c>
      <c r="L72" s="261">
        <v>6</v>
      </c>
      <c r="M72" s="66">
        <f t="shared" si="481"/>
        <v>0</v>
      </c>
      <c r="N72" s="67">
        <f t="shared" si="482"/>
        <v>0</v>
      </c>
      <c r="O72" s="261">
        <v>2</v>
      </c>
      <c r="P72" s="66">
        <f t="shared" si="483"/>
        <v>0</v>
      </c>
      <c r="Q72" s="67">
        <f t="shared" si="484"/>
        <v>0</v>
      </c>
      <c r="R72" s="261"/>
      <c r="S72" s="66">
        <f t="shared" si="485"/>
        <v>0</v>
      </c>
      <c r="T72" s="67">
        <f t="shared" si="486"/>
        <v>0</v>
      </c>
      <c r="U72" s="261"/>
      <c r="V72" s="66">
        <f t="shared" si="487"/>
        <v>0</v>
      </c>
      <c r="W72" s="67">
        <f t="shared" si="488"/>
        <v>0</v>
      </c>
      <c r="X72" s="261"/>
      <c r="Y72" s="66">
        <f t="shared" si="489"/>
        <v>0</v>
      </c>
      <c r="Z72" s="67">
        <f t="shared" si="490"/>
        <v>0</v>
      </c>
      <c r="AA72" s="261"/>
      <c r="AB72" s="66">
        <f t="shared" si="491"/>
        <v>0</v>
      </c>
      <c r="AC72" s="67">
        <f t="shared" si="492"/>
        <v>0</v>
      </c>
      <c r="AD72" s="261"/>
      <c r="AE72" s="66">
        <f t="shared" si="493"/>
        <v>0</v>
      </c>
      <c r="AF72" s="67">
        <f t="shared" si="494"/>
        <v>0</v>
      </c>
      <c r="AG72" s="261"/>
      <c r="AH72" s="66">
        <f t="shared" si="495"/>
        <v>0</v>
      </c>
      <c r="AI72" s="67">
        <f t="shared" si="496"/>
        <v>0</v>
      </c>
      <c r="AJ72" s="261"/>
      <c r="AK72" s="66">
        <f t="shared" si="497"/>
        <v>0</v>
      </c>
      <c r="AL72" s="67">
        <f t="shared" si="498"/>
        <v>0</v>
      </c>
      <c r="AM72" s="261"/>
      <c r="AN72" s="66">
        <f t="shared" si="499"/>
        <v>0</v>
      </c>
      <c r="AO72" s="67">
        <f t="shared" si="500"/>
        <v>0</v>
      </c>
      <c r="AP72" s="261"/>
      <c r="AQ72" s="66">
        <f t="shared" si="501"/>
        <v>0</v>
      </c>
      <c r="AR72" s="67">
        <f t="shared" si="502"/>
        <v>0</v>
      </c>
      <c r="AS72" s="261"/>
      <c r="AT72" s="66">
        <f t="shared" si="503"/>
        <v>0</v>
      </c>
      <c r="AU72" s="67">
        <f t="shared" si="504"/>
        <v>0</v>
      </c>
      <c r="AV72" s="261"/>
      <c r="AW72" s="66">
        <f t="shared" si="505"/>
        <v>0</v>
      </c>
      <c r="AX72" s="67">
        <f t="shared" si="506"/>
        <v>0</v>
      </c>
      <c r="AY72" s="261"/>
      <c r="AZ72" s="66">
        <f t="shared" si="507"/>
        <v>0</v>
      </c>
      <c r="BA72" s="67">
        <f t="shared" si="508"/>
        <v>0</v>
      </c>
    </row>
    <row r="73" spans="1:53">
      <c r="A73" s="59">
        <f t="shared" si="449"/>
        <v>0</v>
      </c>
      <c r="B73" s="60">
        <f t="shared" si="450"/>
        <v>0</v>
      </c>
      <c r="C73" s="144"/>
      <c r="D73" s="145" t="s">
        <v>682</v>
      </c>
      <c r="E73" s="299" t="s">
        <v>624</v>
      </c>
      <c r="F73" s="142">
        <f t="shared" si="0"/>
        <v>422</v>
      </c>
      <c r="G73" s="63"/>
      <c r="H73" s="143"/>
      <c r="I73" s="261">
        <v>41</v>
      </c>
      <c r="J73" s="66">
        <f t="shared" si="447"/>
        <v>0</v>
      </c>
      <c r="K73" s="67">
        <f t="shared" si="448"/>
        <v>0</v>
      </c>
      <c r="L73" s="261">
        <v>36</v>
      </c>
      <c r="M73" s="66">
        <f t="shared" si="481"/>
        <v>0</v>
      </c>
      <c r="N73" s="67">
        <f t="shared" si="482"/>
        <v>0</v>
      </c>
      <c r="O73" s="261">
        <v>37</v>
      </c>
      <c r="P73" s="66">
        <f t="shared" si="483"/>
        <v>0</v>
      </c>
      <c r="Q73" s="67">
        <f t="shared" si="484"/>
        <v>0</v>
      </c>
      <c r="R73" s="261">
        <v>86</v>
      </c>
      <c r="S73" s="66">
        <f t="shared" si="485"/>
        <v>0</v>
      </c>
      <c r="T73" s="67">
        <f t="shared" si="486"/>
        <v>0</v>
      </c>
      <c r="U73" s="261">
        <v>24</v>
      </c>
      <c r="V73" s="66">
        <f t="shared" si="487"/>
        <v>0</v>
      </c>
      <c r="W73" s="67">
        <f t="shared" si="488"/>
        <v>0</v>
      </c>
      <c r="X73" s="261">
        <v>21</v>
      </c>
      <c r="Y73" s="66">
        <f t="shared" si="489"/>
        <v>0</v>
      </c>
      <c r="Z73" s="67">
        <f t="shared" si="490"/>
        <v>0</v>
      </c>
      <c r="AA73" s="261">
        <v>25</v>
      </c>
      <c r="AB73" s="66">
        <f t="shared" si="491"/>
        <v>0</v>
      </c>
      <c r="AC73" s="67">
        <f t="shared" si="492"/>
        <v>0</v>
      </c>
      <c r="AD73" s="261">
        <v>26</v>
      </c>
      <c r="AE73" s="66">
        <f t="shared" si="493"/>
        <v>0</v>
      </c>
      <c r="AF73" s="67">
        <f t="shared" si="494"/>
        <v>0</v>
      </c>
      <c r="AG73" s="261">
        <v>18</v>
      </c>
      <c r="AH73" s="66">
        <f t="shared" si="495"/>
        <v>0</v>
      </c>
      <c r="AI73" s="67">
        <f t="shared" si="496"/>
        <v>0</v>
      </c>
      <c r="AJ73" s="261">
        <v>25</v>
      </c>
      <c r="AK73" s="66">
        <f t="shared" si="497"/>
        <v>0</v>
      </c>
      <c r="AL73" s="67">
        <f t="shared" si="498"/>
        <v>0</v>
      </c>
      <c r="AM73" s="261">
        <v>25</v>
      </c>
      <c r="AN73" s="66">
        <f t="shared" si="499"/>
        <v>0</v>
      </c>
      <c r="AO73" s="67">
        <f t="shared" si="500"/>
        <v>0</v>
      </c>
      <c r="AP73" s="261">
        <v>21</v>
      </c>
      <c r="AQ73" s="66">
        <f t="shared" si="501"/>
        <v>0</v>
      </c>
      <c r="AR73" s="67">
        <f t="shared" si="502"/>
        <v>0</v>
      </c>
      <c r="AS73" s="261">
        <v>20</v>
      </c>
      <c r="AT73" s="66">
        <f t="shared" si="503"/>
        <v>0</v>
      </c>
      <c r="AU73" s="67">
        <f t="shared" si="504"/>
        <v>0</v>
      </c>
      <c r="AV73" s="261">
        <v>17</v>
      </c>
      <c r="AW73" s="66">
        <f t="shared" si="505"/>
        <v>0</v>
      </c>
      <c r="AX73" s="67">
        <f t="shared" si="506"/>
        <v>0</v>
      </c>
      <c r="AY73" s="261"/>
      <c r="AZ73" s="66">
        <f t="shared" si="507"/>
        <v>0</v>
      </c>
      <c r="BA73" s="67">
        <f t="shared" si="508"/>
        <v>0</v>
      </c>
    </row>
    <row r="74" spans="1:53">
      <c r="A74" s="59">
        <f t="shared" si="449"/>
        <v>0</v>
      </c>
      <c r="B74" s="60">
        <f t="shared" si="450"/>
        <v>0</v>
      </c>
      <c r="C74" s="144"/>
      <c r="D74" s="145" t="s">
        <v>762</v>
      </c>
      <c r="E74" s="299" t="s">
        <v>623</v>
      </c>
      <c r="F74" s="142">
        <f t="shared" si="0"/>
        <v>422</v>
      </c>
      <c r="G74" s="63"/>
      <c r="H74" s="143"/>
      <c r="I74" s="261">
        <v>41</v>
      </c>
      <c r="J74" s="66">
        <f t="shared" si="447"/>
        <v>0</v>
      </c>
      <c r="K74" s="67">
        <f t="shared" si="448"/>
        <v>0</v>
      </c>
      <c r="L74" s="261">
        <v>36</v>
      </c>
      <c r="M74" s="66">
        <f t="shared" si="481"/>
        <v>0</v>
      </c>
      <c r="N74" s="67">
        <f t="shared" si="482"/>
        <v>0</v>
      </c>
      <c r="O74" s="261">
        <v>37</v>
      </c>
      <c r="P74" s="66">
        <f t="shared" si="483"/>
        <v>0</v>
      </c>
      <c r="Q74" s="67">
        <f t="shared" si="484"/>
        <v>0</v>
      </c>
      <c r="R74" s="261">
        <v>86</v>
      </c>
      <c r="S74" s="66">
        <f t="shared" si="485"/>
        <v>0</v>
      </c>
      <c r="T74" s="67">
        <f t="shared" si="486"/>
        <v>0</v>
      </c>
      <c r="U74" s="261">
        <v>24</v>
      </c>
      <c r="V74" s="66">
        <f t="shared" si="487"/>
        <v>0</v>
      </c>
      <c r="W74" s="67">
        <f t="shared" si="488"/>
        <v>0</v>
      </c>
      <c r="X74" s="261">
        <v>21</v>
      </c>
      <c r="Y74" s="66">
        <f t="shared" si="489"/>
        <v>0</v>
      </c>
      <c r="Z74" s="67">
        <f t="shared" si="490"/>
        <v>0</v>
      </c>
      <c r="AA74" s="261">
        <v>25</v>
      </c>
      <c r="AB74" s="66">
        <f t="shared" si="491"/>
        <v>0</v>
      </c>
      <c r="AC74" s="67">
        <f t="shared" si="492"/>
        <v>0</v>
      </c>
      <c r="AD74" s="261">
        <v>26</v>
      </c>
      <c r="AE74" s="66">
        <f t="shared" si="493"/>
        <v>0</v>
      </c>
      <c r="AF74" s="67">
        <f t="shared" si="494"/>
        <v>0</v>
      </c>
      <c r="AG74" s="261">
        <v>18</v>
      </c>
      <c r="AH74" s="66">
        <f t="shared" si="495"/>
        <v>0</v>
      </c>
      <c r="AI74" s="67">
        <f t="shared" si="496"/>
        <v>0</v>
      </c>
      <c r="AJ74" s="261">
        <v>25</v>
      </c>
      <c r="AK74" s="66">
        <f t="shared" si="497"/>
        <v>0</v>
      </c>
      <c r="AL74" s="67">
        <f t="shared" si="498"/>
        <v>0</v>
      </c>
      <c r="AM74" s="261">
        <v>25</v>
      </c>
      <c r="AN74" s="66">
        <f t="shared" si="499"/>
        <v>0</v>
      </c>
      <c r="AO74" s="67">
        <f t="shared" si="500"/>
        <v>0</v>
      </c>
      <c r="AP74" s="261">
        <v>21</v>
      </c>
      <c r="AQ74" s="66">
        <f t="shared" si="501"/>
        <v>0</v>
      </c>
      <c r="AR74" s="67">
        <f t="shared" si="502"/>
        <v>0</v>
      </c>
      <c r="AS74" s="261">
        <v>20</v>
      </c>
      <c r="AT74" s="66">
        <f t="shared" si="503"/>
        <v>0</v>
      </c>
      <c r="AU74" s="67">
        <f t="shared" si="504"/>
        <v>0</v>
      </c>
      <c r="AV74" s="261">
        <v>17</v>
      </c>
      <c r="AW74" s="66">
        <f t="shared" si="505"/>
        <v>0</v>
      </c>
      <c r="AX74" s="67">
        <f t="shared" si="506"/>
        <v>0</v>
      </c>
      <c r="AY74" s="261"/>
      <c r="AZ74" s="66">
        <f t="shared" si="507"/>
        <v>0</v>
      </c>
      <c r="BA74" s="67">
        <f t="shared" si="508"/>
        <v>0</v>
      </c>
    </row>
    <row r="75" spans="1:53" hidden="1">
      <c r="A75" s="59">
        <f t="shared" si="449"/>
        <v>0</v>
      </c>
      <c r="B75" s="60">
        <f t="shared" si="450"/>
        <v>0</v>
      </c>
      <c r="C75" s="144"/>
      <c r="D75" s="145" t="s">
        <v>683</v>
      </c>
      <c r="E75" s="299" t="s">
        <v>622</v>
      </c>
      <c r="F75" s="142">
        <f t="shared" si="0"/>
        <v>0</v>
      </c>
      <c r="G75" s="63"/>
      <c r="H75" s="143"/>
      <c r="I75" s="261"/>
      <c r="J75" s="66">
        <f t="shared" si="447"/>
        <v>0</v>
      </c>
      <c r="K75" s="67">
        <f t="shared" si="448"/>
        <v>0</v>
      </c>
      <c r="L75" s="261"/>
      <c r="M75" s="66">
        <f t="shared" si="481"/>
        <v>0</v>
      </c>
      <c r="N75" s="67">
        <f t="shared" si="482"/>
        <v>0</v>
      </c>
      <c r="O75" s="261"/>
      <c r="P75" s="66">
        <f t="shared" si="483"/>
        <v>0</v>
      </c>
      <c r="Q75" s="67">
        <f t="shared" si="484"/>
        <v>0</v>
      </c>
      <c r="R75" s="261"/>
      <c r="S75" s="66">
        <f t="shared" si="485"/>
        <v>0</v>
      </c>
      <c r="T75" s="67">
        <f t="shared" si="486"/>
        <v>0</v>
      </c>
      <c r="U75" s="261"/>
      <c r="V75" s="66">
        <f t="shared" si="487"/>
        <v>0</v>
      </c>
      <c r="W75" s="67">
        <f t="shared" si="488"/>
        <v>0</v>
      </c>
      <c r="X75" s="261"/>
      <c r="Y75" s="66">
        <f t="shared" si="489"/>
        <v>0</v>
      </c>
      <c r="Z75" s="67">
        <f t="shared" si="490"/>
        <v>0</v>
      </c>
      <c r="AA75" s="261"/>
      <c r="AB75" s="66">
        <f t="shared" si="491"/>
        <v>0</v>
      </c>
      <c r="AC75" s="67">
        <f t="shared" si="492"/>
        <v>0</v>
      </c>
      <c r="AD75" s="261"/>
      <c r="AE75" s="66">
        <f t="shared" si="493"/>
        <v>0</v>
      </c>
      <c r="AF75" s="67">
        <f t="shared" si="494"/>
        <v>0</v>
      </c>
      <c r="AG75" s="261"/>
      <c r="AH75" s="66">
        <f t="shared" si="495"/>
        <v>0</v>
      </c>
      <c r="AI75" s="67">
        <f t="shared" si="496"/>
        <v>0</v>
      </c>
      <c r="AJ75" s="261"/>
      <c r="AK75" s="66">
        <f t="shared" si="497"/>
        <v>0</v>
      </c>
      <c r="AL75" s="67">
        <f t="shared" si="498"/>
        <v>0</v>
      </c>
      <c r="AM75" s="261"/>
      <c r="AN75" s="66">
        <f t="shared" si="499"/>
        <v>0</v>
      </c>
      <c r="AO75" s="67">
        <f t="shared" si="500"/>
        <v>0</v>
      </c>
      <c r="AP75" s="261"/>
      <c r="AQ75" s="66">
        <f t="shared" si="501"/>
        <v>0</v>
      </c>
      <c r="AR75" s="67">
        <f t="shared" si="502"/>
        <v>0</v>
      </c>
      <c r="AS75" s="261"/>
      <c r="AT75" s="66">
        <f t="shared" si="503"/>
        <v>0</v>
      </c>
      <c r="AU75" s="67">
        <f t="shared" si="504"/>
        <v>0</v>
      </c>
      <c r="AV75" s="261"/>
      <c r="AW75" s="66">
        <f t="shared" si="505"/>
        <v>0</v>
      </c>
      <c r="AX75" s="67">
        <f t="shared" si="506"/>
        <v>0</v>
      </c>
      <c r="AY75" s="261"/>
      <c r="AZ75" s="66">
        <f t="shared" si="507"/>
        <v>0</v>
      </c>
      <c r="BA75" s="67">
        <f t="shared" si="508"/>
        <v>0</v>
      </c>
    </row>
    <row r="76" spans="1:53" hidden="1">
      <c r="A76" s="59">
        <f t="shared" si="449"/>
        <v>0</v>
      </c>
      <c r="B76" s="60">
        <f t="shared" si="450"/>
        <v>0</v>
      </c>
      <c r="C76" s="144"/>
      <c r="D76" s="145" t="s">
        <v>684</v>
      </c>
      <c r="E76" s="299" t="s">
        <v>838</v>
      </c>
      <c r="F76" s="142">
        <f t="shared" si="0"/>
        <v>0</v>
      </c>
      <c r="G76" s="63"/>
      <c r="H76" s="143"/>
      <c r="I76" s="261"/>
      <c r="J76" s="66">
        <f t="shared" si="447"/>
        <v>0</v>
      </c>
      <c r="K76" s="67">
        <f t="shared" si="448"/>
        <v>0</v>
      </c>
      <c r="L76" s="261"/>
      <c r="M76" s="66">
        <f t="shared" si="481"/>
        <v>0</v>
      </c>
      <c r="N76" s="67">
        <f t="shared" si="482"/>
        <v>0</v>
      </c>
      <c r="O76" s="261"/>
      <c r="P76" s="66">
        <f t="shared" si="483"/>
        <v>0</v>
      </c>
      <c r="Q76" s="67">
        <f t="shared" si="484"/>
        <v>0</v>
      </c>
      <c r="R76" s="261"/>
      <c r="S76" s="66">
        <f t="shared" si="485"/>
        <v>0</v>
      </c>
      <c r="T76" s="67">
        <f t="shared" si="486"/>
        <v>0</v>
      </c>
      <c r="U76" s="261"/>
      <c r="V76" s="66">
        <f t="shared" si="487"/>
        <v>0</v>
      </c>
      <c r="W76" s="67">
        <f t="shared" si="488"/>
        <v>0</v>
      </c>
      <c r="X76" s="261"/>
      <c r="Y76" s="66">
        <f t="shared" si="489"/>
        <v>0</v>
      </c>
      <c r="Z76" s="67">
        <f t="shared" si="490"/>
        <v>0</v>
      </c>
      <c r="AA76" s="261"/>
      <c r="AB76" s="66">
        <f t="shared" si="491"/>
        <v>0</v>
      </c>
      <c r="AC76" s="67">
        <f t="shared" si="492"/>
        <v>0</v>
      </c>
      <c r="AD76" s="261"/>
      <c r="AE76" s="66">
        <f t="shared" si="493"/>
        <v>0</v>
      </c>
      <c r="AF76" s="67">
        <f t="shared" si="494"/>
        <v>0</v>
      </c>
      <c r="AG76" s="261"/>
      <c r="AH76" s="66">
        <f t="shared" si="495"/>
        <v>0</v>
      </c>
      <c r="AI76" s="67">
        <f t="shared" si="496"/>
        <v>0</v>
      </c>
      <c r="AJ76" s="261"/>
      <c r="AK76" s="66">
        <f t="shared" si="497"/>
        <v>0</v>
      </c>
      <c r="AL76" s="67">
        <f t="shared" si="498"/>
        <v>0</v>
      </c>
      <c r="AM76" s="261"/>
      <c r="AN76" s="66">
        <f t="shared" si="499"/>
        <v>0</v>
      </c>
      <c r="AO76" s="67">
        <f t="shared" si="500"/>
        <v>0</v>
      </c>
      <c r="AP76" s="261"/>
      <c r="AQ76" s="66">
        <f t="shared" si="501"/>
        <v>0</v>
      </c>
      <c r="AR76" s="67">
        <f t="shared" si="502"/>
        <v>0</v>
      </c>
      <c r="AS76" s="261"/>
      <c r="AT76" s="66">
        <f t="shared" si="503"/>
        <v>0</v>
      </c>
      <c r="AU76" s="67">
        <f t="shared" si="504"/>
        <v>0</v>
      </c>
      <c r="AV76" s="261"/>
      <c r="AW76" s="66">
        <f t="shared" si="505"/>
        <v>0</v>
      </c>
      <c r="AX76" s="67">
        <f t="shared" si="506"/>
        <v>0</v>
      </c>
      <c r="AY76" s="261"/>
      <c r="AZ76" s="66">
        <f t="shared" si="507"/>
        <v>0</v>
      </c>
      <c r="BA76" s="67">
        <f t="shared" si="508"/>
        <v>0</v>
      </c>
    </row>
    <row r="77" spans="1:53">
      <c r="A77" s="59">
        <f t="shared" si="449"/>
        <v>0</v>
      </c>
      <c r="B77" s="60">
        <f t="shared" si="450"/>
        <v>0</v>
      </c>
      <c r="C77" s="144"/>
      <c r="D77" s="145" t="s">
        <v>685</v>
      </c>
      <c r="E77" s="299" t="s">
        <v>1098</v>
      </c>
      <c r="F77" s="142">
        <f t="shared" si="0"/>
        <v>422</v>
      </c>
      <c r="G77" s="63"/>
      <c r="H77" s="143"/>
      <c r="I77" s="261">
        <v>41</v>
      </c>
      <c r="J77" s="66">
        <f t="shared" ref="J77" si="509">I77*$G77</f>
        <v>0</v>
      </c>
      <c r="K77" s="67">
        <f t="shared" ref="K77" si="510">I77*$H77</f>
        <v>0</v>
      </c>
      <c r="L77" s="261">
        <v>36</v>
      </c>
      <c r="M77" s="66">
        <f t="shared" ref="M77" si="511">L77*$G77</f>
        <v>0</v>
      </c>
      <c r="N77" s="67">
        <f t="shared" ref="N77" si="512">L77*$H77</f>
        <v>0</v>
      </c>
      <c r="O77" s="261">
        <v>37</v>
      </c>
      <c r="P77" s="66">
        <f t="shared" ref="P77" si="513">O77*$G77</f>
        <v>0</v>
      </c>
      <c r="Q77" s="67">
        <f t="shared" ref="Q77" si="514">O77*$H77</f>
        <v>0</v>
      </c>
      <c r="R77" s="261">
        <v>86</v>
      </c>
      <c r="S77" s="66">
        <f t="shared" ref="S77" si="515">R77*$G77</f>
        <v>0</v>
      </c>
      <c r="T77" s="67">
        <f t="shared" ref="T77" si="516">R77*$H77</f>
        <v>0</v>
      </c>
      <c r="U77" s="261">
        <v>24</v>
      </c>
      <c r="V77" s="66">
        <f t="shared" ref="V77" si="517">U77*$G77</f>
        <v>0</v>
      </c>
      <c r="W77" s="67">
        <f t="shared" ref="W77" si="518">U77*$H77</f>
        <v>0</v>
      </c>
      <c r="X77" s="261">
        <v>21</v>
      </c>
      <c r="Y77" s="66">
        <f t="shared" ref="Y77" si="519">X77*$G77</f>
        <v>0</v>
      </c>
      <c r="Z77" s="67">
        <f t="shared" ref="Z77" si="520">X77*$H77</f>
        <v>0</v>
      </c>
      <c r="AA77" s="261">
        <v>25</v>
      </c>
      <c r="AB77" s="66">
        <f t="shared" ref="AB77" si="521">AA77*$G77</f>
        <v>0</v>
      </c>
      <c r="AC77" s="67">
        <f t="shared" ref="AC77" si="522">AA77*$H77</f>
        <v>0</v>
      </c>
      <c r="AD77" s="261">
        <v>26</v>
      </c>
      <c r="AE77" s="66">
        <f t="shared" ref="AE77" si="523">AD77*$G77</f>
        <v>0</v>
      </c>
      <c r="AF77" s="67">
        <f t="shared" ref="AF77" si="524">AD77*$H77</f>
        <v>0</v>
      </c>
      <c r="AG77" s="261">
        <v>18</v>
      </c>
      <c r="AH77" s="66">
        <f t="shared" ref="AH77" si="525">AG77*$G77</f>
        <v>0</v>
      </c>
      <c r="AI77" s="67">
        <f t="shared" ref="AI77" si="526">AG77*$H77</f>
        <v>0</v>
      </c>
      <c r="AJ77" s="261">
        <v>25</v>
      </c>
      <c r="AK77" s="66">
        <f t="shared" ref="AK77" si="527">AJ77*$G77</f>
        <v>0</v>
      </c>
      <c r="AL77" s="67">
        <f t="shared" ref="AL77" si="528">AJ77*$H77</f>
        <v>0</v>
      </c>
      <c r="AM77" s="261">
        <v>25</v>
      </c>
      <c r="AN77" s="66">
        <f t="shared" ref="AN77" si="529">AM77*$G77</f>
        <v>0</v>
      </c>
      <c r="AO77" s="67">
        <f t="shared" ref="AO77" si="530">AM77*$H77</f>
        <v>0</v>
      </c>
      <c r="AP77" s="261">
        <v>21</v>
      </c>
      <c r="AQ77" s="66">
        <f t="shared" ref="AQ77" si="531">AP77*$G77</f>
        <v>0</v>
      </c>
      <c r="AR77" s="67">
        <f t="shared" ref="AR77" si="532">AP77*$H77</f>
        <v>0</v>
      </c>
      <c r="AS77" s="261">
        <v>20</v>
      </c>
      <c r="AT77" s="66">
        <f t="shared" ref="AT77" si="533">AS77*$G77</f>
        <v>0</v>
      </c>
      <c r="AU77" s="67">
        <f t="shared" ref="AU77" si="534">AS77*$H77</f>
        <v>0</v>
      </c>
      <c r="AV77" s="261">
        <v>17</v>
      </c>
      <c r="AW77" s="66">
        <f t="shared" ref="AW77" si="535">AV77*$G77</f>
        <v>0</v>
      </c>
      <c r="AX77" s="67">
        <f t="shared" ref="AX77" si="536">AV77*$H77</f>
        <v>0</v>
      </c>
      <c r="AY77" s="261"/>
      <c r="AZ77" s="66">
        <f t="shared" ref="AZ77" si="537">AY77*$G77</f>
        <v>0</v>
      </c>
      <c r="BA77" s="67">
        <f t="shared" ref="BA77" si="538">AY77*$H77</f>
        <v>0</v>
      </c>
    </row>
    <row r="78" spans="1:53" hidden="1">
      <c r="A78" s="59">
        <f t="shared" si="449"/>
        <v>0</v>
      </c>
      <c r="B78" s="60">
        <f t="shared" si="450"/>
        <v>0</v>
      </c>
      <c r="C78" s="144"/>
      <c r="D78" s="145" t="s">
        <v>686</v>
      </c>
      <c r="E78" s="299" t="s">
        <v>1093</v>
      </c>
      <c r="F78" s="142">
        <f t="shared" si="0"/>
        <v>0</v>
      </c>
      <c r="G78" s="63"/>
      <c r="H78" s="143"/>
      <c r="I78" s="261"/>
      <c r="J78" s="66">
        <f t="shared" si="447"/>
        <v>0</v>
      </c>
      <c r="K78" s="67">
        <f t="shared" si="448"/>
        <v>0</v>
      </c>
      <c r="L78" s="261"/>
      <c r="M78" s="66">
        <f t="shared" si="481"/>
        <v>0</v>
      </c>
      <c r="N78" s="67">
        <f t="shared" si="482"/>
        <v>0</v>
      </c>
      <c r="O78" s="261"/>
      <c r="P78" s="66">
        <f t="shared" si="483"/>
        <v>0</v>
      </c>
      <c r="Q78" s="67">
        <f t="shared" si="484"/>
        <v>0</v>
      </c>
      <c r="R78" s="261"/>
      <c r="S78" s="66">
        <f t="shared" si="485"/>
        <v>0</v>
      </c>
      <c r="T78" s="67">
        <f t="shared" si="486"/>
        <v>0</v>
      </c>
      <c r="U78" s="261"/>
      <c r="V78" s="66">
        <f t="shared" si="487"/>
        <v>0</v>
      </c>
      <c r="W78" s="67">
        <f t="shared" si="488"/>
        <v>0</v>
      </c>
      <c r="X78" s="261"/>
      <c r="Y78" s="66">
        <f t="shared" si="489"/>
        <v>0</v>
      </c>
      <c r="Z78" s="67">
        <f t="shared" si="490"/>
        <v>0</v>
      </c>
      <c r="AA78" s="261"/>
      <c r="AB78" s="66">
        <f t="shared" si="491"/>
        <v>0</v>
      </c>
      <c r="AC78" s="67">
        <f t="shared" si="492"/>
        <v>0</v>
      </c>
      <c r="AD78" s="261"/>
      <c r="AE78" s="66">
        <f t="shared" si="493"/>
        <v>0</v>
      </c>
      <c r="AF78" s="67">
        <f t="shared" si="494"/>
        <v>0</v>
      </c>
      <c r="AG78" s="261"/>
      <c r="AH78" s="66">
        <f t="shared" si="495"/>
        <v>0</v>
      </c>
      <c r="AI78" s="67">
        <f t="shared" si="496"/>
        <v>0</v>
      </c>
      <c r="AJ78" s="261"/>
      <c r="AK78" s="66">
        <f t="shared" si="497"/>
        <v>0</v>
      </c>
      <c r="AL78" s="67">
        <f t="shared" si="498"/>
        <v>0</v>
      </c>
      <c r="AM78" s="261"/>
      <c r="AN78" s="66">
        <f t="shared" si="499"/>
        <v>0</v>
      </c>
      <c r="AO78" s="67">
        <f t="shared" si="500"/>
        <v>0</v>
      </c>
      <c r="AP78" s="261"/>
      <c r="AQ78" s="66">
        <f t="shared" si="501"/>
        <v>0</v>
      </c>
      <c r="AR78" s="67">
        <f t="shared" si="502"/>
        <v>0</v>
      </c>
      <c r="AS78" s="261"/>
      <c r="AT78" s="66">
        <f t="shared" si="503"/>
        <v>0</v>
      </c>
      <c r="AU78" s="67">
        <f t="shared" si="504"/>
        <v>0</v>
      </c>
      <c r="AV78" s="261"/>
      <c r="AW78" s="66">
        <f t="shared" si="505"/>
        <v>0</v>
      </c>
      <c r="AX78" s="67">
        <f t="shared" si="506"/>
        <v>0</v>
      </c>
      <c r="AY78" s="261"/>
      <c r="AZ78" s="66">
        <f t="shared" si="507"/>
        <v>0</v>
      </c>
      <c r="BA78" s="67">
        <f t="shared" si="508"/>
        <v>0</v>
      </c>
    </row>
    <row r="79" spans="1:53">
      <c r="A79" s="59">
        <f t="shared" si="449"/>
        <v>0</v>
      </c>
      <c r="B79" s="60">
        <f t="shared" si="450"/>
        <v>0</v>
      </c>
      <c r="C79" s="144"/>
      <c r="D79" s="145" t="s">
        <v>687</v>
      </c>
      <c r="E79" s="300"/>
      <c r="F79" s="142">
        <f t="shared" si="0"/>
        <v>0</v>
      </c>
      <c r="G79" s="63"/>
      <c r="H79" s="143"/>
      <c r="I79" s="197"/>
      <c r="J79" s="66">
        <f t="shared" si="447"/>
        <v>0</v>
      </c>
      <c r="K79" s="67">
        <f t="shared" si="448"/>
        <v>0</v>
      </c>
      <c r="L79" s="197"/>
      <c r="M79" s="66">
        <f t="shared" si="481"/>
        <v>0</v>
      </c>
      <c r="N79" s="67">
        <f t="shared" si="482"/>
        <v>0</v>
      </c>
      <c r="O79" s="197"/>
      <c r="P79" s="66">
        <f t="shared" si="483"/>
        <v>0</v>
      </c>
      <c r="Q79" s="67">
        <f t="shared" si="484"/>
        <v>0</v>
      </c>
      <c r="R79" s="197"/>
      <c r="S79" s="66">
        <f t="shared" si="485"/>
        <v>0</v>
      </c>
      <c r="T79" s="67">
        <f t="shared" si="486"/>
        <v>0</v>
      </c>
      <c r="U79" s="197"/>
      <c r="V79" s="66">
        <f t="shared" si="487"/>
        <v>0</v>
      </c>
      <c r="W79" s="67">
        <f t="shared" si="488"/>
        <v>0</v>
      </c>
      <c r="X79" s="197"/>
      <c r="Y79" s="66">
        <f t="shared" si="489"/>
        <v>0</v>
      </c>
      <c r="Z79" s="67">
        <f t="shared" si="490"/>
        <v>0</v>
      </c>
      <c r="AA79" s="197"/>
      <c r="AB79" s="66">
        <f t="shared" si="491"/>
        <v>0</v>
      </c>
      <c r="AC79" s="67">
        <f t="shared" si="492"/>
        <v>0</v>
      </c>
      <c r="AD79" s="197"/>
      <c r="AE79" s="66">
        <f t="shared" si="493"/>
        <v>0</v>
      </c>
      <c r="AF79" s="67">
        <f t="shared" si="494"/>
        <v>0</v>
      </c>
      <c r="AG79" s="197"/>
      <c r="AH79" s="66">
        <f t="shared" si="495"/>
        <v>0</v>
      </c>
      <c r="AI79" s="67">
        <f t="shared" si="496"/>
        <v>0</v>
      </c>
      <c r="AJ79" s="197"/>
      <c r="AK79" s="66">
        <f t="shared" si="497"/>
        <v>0</v>
      </c>
      <c r="AL79" s="67">
        <f t="shared" si="498"/>
        <v>0</v>
      </c>
      <c r="AM79" s="197"/>
      <c r="AN79" s="66">
        <f t="shared" si="499"/>
        <v>0</v>
      </c>
      <c r="AO79" s="67">
        <f t="shared" si="500"/>
        <v>0</v>
      </c>
      <c r="AP79" s="197"/>
      <c r="AQ79" s="66">
        <f t="shared" si="501"/>
        <v>0</v>
      </c>
      <c r="AR79" s="67">
        <f t="shared" si="502"/>
        <v>0</v>
      </c>
      <c r="AS79" s="197"/>
      <c r="AT79" s="66">
        <f t="shared" si="503"/>
        <v>0</v>
      </c>
      <c r="AU79" s="67">
        <f t="shared" si="504"/>
        <v>0</v>
      </c>
      <c r="AV79" s="197"/>
      <c r="AW79" s="66">
        <f t="shared" si="505"/>
        <v>0</v>
      </c>
      <c r="AX79" s="67">
        <f t="shared" si="506"/>
        <v>0</v>
      </c>
      <c r="AY79" s="197"/>
      <c r="AZ79" s="66">
        <f t="shared" si="507"/>
        <v>0</v>
      </c>
      <c r="BA79" s="67">
        <f t="shared" si="508"/>
        <v>0</v>
      </c>
    </row>
    <row r="80" spans="1:53">
      <c r="A80" s="59">
        <f t="shared" si="449"/>
        <v>0</v>
      </c>
      <c r="B80" s="60">
        <f t="shared" si="450"/>
        <v>0</v>
      </c>
      <c r="C80" s="144"/>
      <c r="D80" s="145" t="s">
        <v>688</v>
      </c>
      <c r="E80" s="300"/>
      <c r="F80" s="142">
        <f t="shared" si="0"/>
        <v>0</v>
      </c>
      <c r="G80" s="63"/>
      <c r="H80" s="143"/>
      <c r="I80" s="197"/>
      <c r="J80" s="66">
        <f t="shared" si="447"/>
        <v>0</v>
      </c>
      <c r="K80" s="67">
        <f t="shared" si="448"/>
        <v>0</v>
      </c>
      <c r="L80" s="197"/>
      <c r="M80" s="66">
        <f t="shared" si="481"/>
        <v>0</v>
      </c>
      <c r="N80" s="67">
        <f t="shared" si="482"/>
        <v>0</v>
      </c>
      <c r="O80" s="197"/>
      <c r="P80" s="66">
        <f t="shared" si="483"/>
        <v>0</v>
      </c>
      <c r="Q80" s="67">
        <f t="shared" si="484"/>
        <v>0</v>
      </c>
      <c r="R80" s="197"/>
      <c r="S80" s="66">
        <f t="shared" si="485"/>
        <v>0</v>
      </c>
      <c r="T80" s="67">
        <f t="shared" si="486"/>
        <v>0</v>
      </c>
      <c r="U80" s="197"/>
      <c r="V80" s="66">
        <f t="shared" si="487"/>
        <v>0</v>
      </c>
      <c r="W80" s="67">
        <f t="shared" si="488"/>
        <v>0</v>
      </c>
      <c r="X80" s="197"/>
      <c r="Y80" s="66">
        <f t="shared" si="489"/>
        <v>0</v>
      </c>
      <c r="Z80" s="67">
        <f t="shared" si="490"/>
        <v>0</v>
      </c>
      <c r="AA80" s="197"/>
      <c r="AB80" s="66">
        <f t="shared" si="491"/>
        <v>0</v>
      </c>
      <c r="AC80" s="67">
        <f t="shared" si="492"/>
        <v>0</v>
      </c>
      <c r="AD80" s="197"/>
      <c r="AE80" s="66">
        <f t="shared" si="493"/>
        <v>0</v>
      </c>
      <c r="AF80" s="67">
        <f t="shared" si="494"/>
        <v>0</v>
      </c>
      <c r="AG80" s="197"/>
      <c r="AH80" s="66">
        <f t="shared" si="495"/>
        <v>0</v>
      </c>
      <c r="AI80" s="67">
        <f t="shared" si="496"/>
        <v>0</v>
      </c>
      <c r="AJ80" s="197"/>
      <c r="AK80" s="66">
        <f t="shared" si="497"/>
        <v>0</v>
      </c>
      <c r="AL80" s="67">
        <f t="shared" si="498"/>
        <v>0</v>
      </c>
      <c r="AM80" s="197"/>
      <c r="AN80" s="66">
        <f t="shared" si="499"/>
        <v>0</v>
      </c>
      <c r="AO80" s="67">
        <f t="shared" si="500"/>
        <v>0</v>
      </c>
      <c r="AP80" s="197"/>
      <c r="AQ80" s="66">
        <f t="shared" si="501"/>
        <v>0</v>
      </c>
      <c r="AR80" s="67">
        <f t="shared" si="502"/>
        <v>0</v>
      </c>
      <c r="AS80" s="197"/>
      <c r="AT80" s="66">
        <f t="shared" si="503"/>
        <v>0</v>
      </c>
      <c r="AU80" s="67">
        <f t="shared" si="504"/>
        <v>0</v>
      </c>
      <c r="AV80" s="197"/>
      <c r="AW80" s="66">
        <f t="shared" si="505"/>
        <v>0</v>
      </c>
      <c r="AX80" s="67">
        <f t="shared" si="506"/>
        <v>0</v>
      </c>
      <c r="AY80" s="197"/>
      <c r="AZ80" s="66">
        <f t="shared" si="507"/>
        <v>0</v>
      </c>
      <c r="BA80" s="67">
        <f t="shared" si="508"/>
        <v>0</v>
      </c>
    </row>
    <row r="81" spans="1:53">
      <c r="A81" s="59">
        <f t="shared" si="449"/>
        <v>0</v>
      </c>
      <c r="B81" s="60">
        <f t="shared" si="450"/>
        <v>0</v>
      </c>
      <c r="C81" s="144"/>
      <c r="D81" s="145" t="s">
        <v>942</v>
      </c>
      <c r="E81" s="300"/>
      <c r="F81" s="142">
        <f t="shared" si="0"/>
        <v>0</v>
      </c>
      <c r="G81" s="63"/>
      <c r="H81" s="143"/>
      <c r="I81" s="197"/>
      <c r="J81" s="66">
        <f t="shared" si="447"/>
        <v>0</v>
      </c>
      <c r="K81" s="67">
        <f t="shared" si="448"/>
        <v>0</v>
      </c>
      <c r="L81" s="197"/>
      <c r="M81" s="66">
        <f t="shared" si="481"/>
        <v>0</v>
      </c>
      <c r="N81" s="67">
        <f t="shared" si="482"/>
        <v>0</v>
      </c>
      <c r="O81" s="197"/>
      <c r="P81" s="66">
        <f t="shared" si="483"/>
        <v>0</v>
      </c>
      <c r="Q81" s="67">
        <f t="shared" si="484"/>
        <v>0</v>
      </c>
      <c r="R81" s="197"/>
      <c r="S81" s="66">
        <f t="shared" si="485"/>
        <v>0</v>
      </c>
      <c r="T81" s="67">
        <f t="shared" si="486"/>
        <v>0</v>
      </c>
      <c r="U81" s="197"/>
      <c r="V81" s="66">
        <f t="shared" si="487"/>
        <v>0</v>
      </c>
      <c r="W81" s="67">
        <f t="shared" si="488"/>
        <v>0</v>
      </c>
      <c r="X81" s="197"/>
      <c r="Y81" s="66">
        <f t="shared" si="489"/>
        <v>0</v>
      </c>
      <c r="Z81" s="67">
        <f t="shared" si="490"/>
        <v>0</v>
      </c>
      <c r="AA81" s="197"/>
      <c r="AB81" s="66">
        <f t="shared" si="491"/>
        <v>0</v>
      </c>
      <c r="AC81" s="67">
        <f t="shared" si="492"/>
        <v>0</v>
      </c>
      <c r="AD81" s="197"/>
      <c r="AE81" s="66">
        <f t="shared" si="493"/>
        <v>0</v>
      </c>
      <c r="AF81" s="67">
        <f t="shared" si="494"/>
        <v>0</v>
      </c>
      <c r="AG81" s="197"/>
      <c r="AH81" s="66">
        <f t="shared" si="495"/>
        <v>0</v>
      </c>
      <c r="AI81" s="67">
        <f t="shared" si="496"/>
        <v>0</v>
      </c>
      <c r="AJ81" s="197"/>
      <c r="AK81" s="66">
        <f t="shared" si="497"/>
        <v>0</v>
      </c>
      <c r="AL81" s="67">
        <f t="shared" si="498"/>
        <v>0</v>
      </c>
      <c r="AM81" s="197"/>
      <c r="AN81" s="66">
        <f t="shared" si="499"/>
        <v>0</v>
      </c>
      <c r="AO81" s="67">
        <f t="shared" si="500"/>
        <v>0</v>
      </c>
      <c r="AP81" s="197"/>
      <c r="AQ81" s="66">
        <f t="shared" si="501"/>
        <v>0</v>
      </c>
      <c r="AR81" s="67">
        <f t="shared" si="502"/>
        <v>0</v>
      </c>
      <c r="AS81" s="197"/>
      <c r="AT81" s="66">
        <f t="shared" si="503"/>
        <v>0</v>
      </c>
      <c r="AU81" s="67">
        <f t="shared" si="504"/>
        <v>0</v>
      </c>
      <c r="AV81" s="197"/>
      <c r="AW81" s="66">
        <f t="shared" si="505"/>
        <v>0</v>
      </c>
      <c r="AX81" s="67">
        <f t="shared" si="506"/>
        <v>0</v>
      </c>
      <c r="AY81" s="197"/>
      <c r="AZ81" s="66">
        <f t="shared" si="507"/>
        <v>0</v>
      </c>
      <c r="BA81" s="67">
        <f t="shared" si="508"/>
        <v>0</v>
      </c>
    </row>
    <row r="82" spans="1:53">
      <c r="A82" s="87"/>
      <c r="B82" s="69"/>
      <c r="C82" s="146"/>
      <c r="D82" s="139" t="s">
        <v>492</v>
      </c>
      <c r="E82" s="298" t="s">
        <v>689</v>
      </c>
      <c r="F82" s="55"/>
      <c r="G82" s="56"/>
      <c r="H82" s="53"/>
      <c r="I82" s="56"/>
      <c r="J82" s="57"/>
      <c r="K82" s="55"/>
      <c r="L82" s="56"/>
      <c r="M82" s="57"/>
      <c r="N82" s="55"/>
      <c r="O82" s="56"/>
      <c r="P82" s="57"/>
      <c r="Q82" s="55"/>
      <c r="R82" s="56"/>
      <c r="S82" s="57"/>
      <c r="T82" s="55"/>
      <c r="U82" s="56"/>
      <c r="V82" s="57"/>
      <c r="W82" s="55"/>
      <c r="X82" s="56"/>
      <c r="Y82" s="57"/>
      <c r="Z82" s="55"/>
      <c r="AA82" s="56"/>
      <c r="AB82" s="57"/>
      <c r="AC82" s="55"/>
      <c r="AD82" s="56"/>
      <c r="AE82" s="57"/>
      <c r="AF82" s="55"/>
      <c r="AG82" s="56"/>
      <c r="AH82" s="57"/>
      <c r="AI82" s="55"/>
      <c r="AJ82" s="56"/>
      <c r="AK82" s="57"/>
      <c r="AL82" s="55"/>
      <c r="AM82" s="56"/>
      <c r="AN82" s="57"/>
      <c r="AO82" s="55"/>
      <c r="AP82" s="56"/>
      <c r="AQ82" s="57"/>
      <c r="AR82" s="55"/>
      <c r="AS82" s="56"/>
      <c r="AT82" s="57"/>
      <c r="AU82" s="55"/>
      <c r="AV82" s="56"/>
      <c r="AW82" s="57"/>
      <c r="AX82" s="55"/>
      <c r="AY82" s="56"/>
      <c r="AZ82" s="57"/>
      <c r="BA82" s="405"/>
    </row>
    <row r="83" spans="1:53">
      <c r="A83" s="59">
        <f t="shared" ref="A83:A103" si="539">SUMIF($I$5:$ZZ$5,"QTY*Equipment",$I83:$ZZ83)</f>
        <v>0</v>
      </c>
      <c r="B83" s="60">
        <f t="shared" ref="B83:B103" si="540">SUMIF($I$5:$ZZ$5,"QTY*Install",$I83:$ZZ83)</f>
        <v>0</v>
      </c>
      <c r="C83" s="144"/>
      <c r="D83" s="145" t="s">
        <v>690</v>
      </c>
      <c r="E83" s="303" t="s">
        <v>1271</v>
      </c>
      <c r="F83" s="142">
        <f t="shared" si="0"/>
        <v>50</v>
      </c>
      <c r="G83" s="63"/>
      <c r="H83" s="143"/>
      <c r="I83" s="261">
        <v>4</v>
      </c>
      <c r="J83" s="66">
        <f t="shared" ref="J83:J103" si="541">I83*$G83</f>
        <v>0</v>
      </c>
      <c r="K83" s="67">
        <f t="shared" ref="K83:K103" si="542">I83*$H83</f>
        <v>0</v>
      </c>
      <c r="L83" s="261"/>
      <c r="M83" s="66">
        <f t="shared" ref="M83:M103" si="543">L83*$G83</f>
        <v>0</v>
      </c>
      <c r="N83" s="67">
        <f t="shared" ref="N83:N103" si="544">L83*$H83</f>
        <v>0</v>
      </c>
      <c r="O83" s="261"/>
      <c r="P83" s="66">
        <f t="shared" ref="P83:P103" si="545">O83*$G83</f>
        <v>0</v>
      </c>
      <c r="Q83" s="67">
        <f t="shared" ref="Q83:Q103" si="546">O83*$H83</f>
        <v>0</v>
      </c>
      <c r="R83" s="261">
        <v>9</v>
      </c>
      <c r="S83" s="66">
        <f t="shared" ref="S83:S103" si="547">R83*$G83</f>
        <v>0</v>
      </c>
      <c r="T83" s="67">
        <f t="shared" ref="T83:T103" si="548">R83*$H83</f>
        <v>0</v>
      </c>
      <c r="U83" s="261"/>
      <c r="V83" s="66">
        <f t="shared" ref="V83:V103" si="549">U83*$G83</f>
        <v>0</v>
      </c>
      <c r="W83" s="67">
        <f t="shared" ref="W83:W103" si="550">U83*$H83</f>
        <v>0</v>
      </c>
      <c r="X83" s="261"/>
      <c r="Y83" s="66">
        <f t="shared" ref="Y83:Y103" si="551">X83*$G83</f>
        <v>0</v>
      </c>
      <c r="Z83" s="67">
        <f t="shared" ref="Z83:Z103" si="552">X83*$H83</f>
        <v>0</v>
      </c>
      <c r="AA83" s="261"/>
      <c r="AB83" s="66">
        <f t="shared" ref="AB83:AB103" si="553">AA83*$G83</f>
        <v>0</v>
      </c>
      <c r="AC83" s="67">
        <f t="shared" ref="AC83:AC103" si="554">AA83*$H83</f>
        <v>0</v>
      </c>
      <c r="AD83" s="261"/>
      <c r="AE83" s="66">
        <f t="shared" ref="AE83:AE103" si="555">AD83*$G83</f>
        <v>0</v>
      </c>
      <c r="AF83" s="67">
        <f t="shared" ref="AF83:AF103" si="556">AD83*$H83</f>
        <v>0</v>
      </c>
      <c r="AG83" s="261"/>
      <c r="AH83" s="66">
        <f t="shared" ref="AH83:AH103" si="557">AG83*$G83</f>
        <v>0</v>
      </c>
      <c r="AI83" s="67">
        <f t="shared" ref="AI83:AI103" si="558">AG83*$H83</f>
        <v>0</v>
      </c>
      <c r="AJ83" s="261"/>
      <c r="AK83" s="66">
        <f t="shared" ref="AK83:AK103" si="559">AJ83*$G83</f>
        <v>0</v>
      </c>
      <c r="AL83" s="67">
        <f t="shared" ref="AL83:AL103" si="560">AJ83*$H83</f>
        <v>0</v>
      </c>
      <c r="AM83" s="261"/>
      <c r="AN83" s="66">
        <f t="shared" ref="AN83:AN103" si="561">AM83*$G83</f>
        <v>0</v>
      </c>
      <c r="AO83" s="67">
        <f t="shared" ref="AO83:AO103" si="562">AM83*$H83</f>
        <v>0</v>
      </c>
      <c r="AP83" s="261"/>
      <c r="AQ83" s="66">
        <f t="shared" ref="AQ83:AQ103" si="563">AP83*$G83</f>
        <v>0</v>
      </c>
      <c r="AR83" s="67">
        <f t="shared" ref="AR83:AR103" si="564">AP83*$H83</f>
        <v>0</v>
      </c>
      <c r="AS83" s="261">
        <v>20</v>
      </c>
      <c r="AT83" s="66">
        <f t="shared" ref="AT83:AT103" si="565">AS83*$G83</f>
        <v>0</v>
      </c>
      <c r="AU83" s="67">
        <f t="shared" ref="AU83:AU103" si="566">AS83*$H83</f>
        <v>0</v>
      </c>
      <c r="AV83" s="261">
        <v>17</v>
      </c>
      <c r="AW83" s="66">
        <f t="shared" ref="AW83:AW103" si="567">AV83*$G83</f>
        <v>0</v>
      </c>
      <c r="AX83" s="67">
        <f t="shared" ref="AX83:AX103" si="568">AV83*$H83</f>
        <v>0</v>
      </c>
      <c r="AY83" s="261"/>
      <c r="AZ83" s="66">
        <f t="shared" ref="AZ83:AZ103" si="569">AY83*$G83</f>
        <v>0</v>
      </c>
      <c r="BA83" s="67">
        <f t="shared" ref="BA83:BA103" si="570">AY83*$H83</f>
        <v>0</v>
      </c>
    </row>
    <row r="84" spans="1:53">
      <c r="A84" s="59">
        <f t="shared" si="539"/>
        <v>0</v>
      </c>
      <c r="B84" s="60">
        <f t="shared" si="540"/>
        <v>0</v>
      </c>
      <c r="C84" s="144"/>
      <c r="D84" s="145" t="s">
        <v>691</v>
      </c>
      <c r="E84" s="299" t="s">
        <v>125</v>
      </c>
      <c r="F84" s="142">
        <f t="shared" ref="F84:F133" si="571">SUMIF($I$5:$ZG$5,"QTY",$I84:$ZG84)</f>
        <v>164</v>
      </c>
      <c r="G84" s="63"/>
      <c r="H84" s="143"/>
      <c r="I84" s="261">
        <v>41</v>
      </c>
      <c r="J84" s="66">
        <f t="shared" si="541"/>
        <v>0</v>
      </c>
      <c r="K84" s="67">
        <f t="shared" si="542"/>
        <v>0</v>
      </c>
      <c r="L84" s="261"/>
      <c r="M84" s="66">
        <f t="shared" si="543"/>
        <v>0</v>
      </c>
      <c r="N84" s="67">
        <f t="shared" si="544"/>
        <v>0</v>
      </c>
      <c r="O84" s="261"/>
      <c r="P84" s="66">
        <f t="shared" si="545"/>
        <v>0</v>
      </c>
      <c r="Q84" s="67">
        <f t="shared" si="546"/>
        <v>0</v>
      </c>
      <c r="R84" s="261">
        <v>86</v>
      </c>
      <c r="S84" s="66">
        <f t="shared" si="547"/>
        <v>0</v>
      </c>
      <c r="T84" s="67">
        <f t="shared" si="548"/>
        <v>0</v>
      </c>
      <c r="U84" s="261"/>
      <c r="V84" s="66">
        <f t="shared" si="549"/>
        <v>0</v>
      </c>
      <c r="W84" s="67">
        <f t="shared" si="550"/>
        <v>0</v>
      </c>
      <c r="X84" s="261"/>
      <c r="Y84" s="66">
        <f t="shared" si="551"/>
        <v>0</v>
      </c>
      <c r="Z84" s="67">
        <f t="shared" si="552"/>
        <v>0</v>
      </c>
      <c r="AA84" s="261"/>
      <c r="AB84" s="66">
        <f t="shared" si="553"/>
        <v>0</v>
      </c>
      <c r="AC84" s="67">
        <f t="shared" si="554"/>
        <v>0</v>
      </c>
      <c r="AD84" s="261"/>
      <c r="AE84" s="66">
        <f t="shared" si="555"/>
        <v>0</v>
      </c>
      <c r="AF84" s="67">
        <f t="shared" si="556"/>
        <v>0</v>
      </c>
      <c r="AG84" s="261"/>
      <c r="AH84" s="66">
        <f t="shared" si="557"/>
        <v>0</v>
      </c>
      <c r="AI84" s="67">
        <f t="shared" si="558"/>
        <v>0</v>
      </c>
      <c r="AJ84" s="261"/>
      <c r="AK84" s="66">
        <f t="shared" si="559"/>
        <v>0</v>
      </c>
      <c r="AL84" s="67">
        <f t="shared" si="560"/>
        <v>0</v>
      </c>
      <c r="AM84" s="261"/>
      <c r="AN84" s="66">
        <f t="shared" si="561"/>
        <v>0</v>
      </c>
      <c r="AO84" s="67">
        <f t="shared" si="562"/>
        <v>0</v>
      </c>
      <c r="AP84" s="261"/>
      <c r="AQ84" s="66">
        <f t="shared" si="563"/>
        <v>0</v>
      </c>
      <c r="AR84" s="67">
        <f t="shared" si="564"/>
        <v>0</v>
      </c>
      <c r="AS84" s="261">
        <v>20</v>
      </c>
      <c r="AT84" s="66">
        <f t="shared" si="565"/>
        <v>0</v>
      </c>
      <c r="AU84" s="67">
        <f t="shared" si="566"/>
        <v>0</v>
      </c>
      <c r="AV84" s="261">
        <v>17</v>
      </c>
      <c r="AW84" s="66">
        <f t="shared" si="567"/>
        <v>0</v>
      </c>
      <c r="AX84" s="67">
        <f t="shared" si="568"/>
        <v>0</v>
      </c>
      <c r="AY84" s="261"/>
      <c r="AZ84" s="66">
        <f t="shared" si="569"/>
        <v>0</v>
      </c>
      <c r="BA84" s="67">
        <f t="shared" si="570"/>
        <v>0</v>
      </c>
    </row>
    <row r="85" spans="1:53" hidden="1">
      <c r="A85" s="59">
        <f t="shared" si="539"/>
        <v>0</v>
      </c>
      <c r="B85" s="60">
        <f t="shared" si="540"/>
        <v>0</v>
      </c>
      <c r="C85" s="144"/>
      <c r="D85" s="145" t="s">
        <v>692</v>
      </c>
      <c r="E85" s="299" t="s">
        <v>126</v>
      </c>
      <c r="F85" s="142">
        <f t="shared" si="571"/>
        <v>0</v>
      </c>
      <c r="G85" s="63"/>
      <c r="H85" s="143"/>
      <c r="I85" s="261"/>
      <c r="J85" s="66">
        <f t="shared" ref="J85:J87" si="572">I85*$G85</f>
        <v>0</v>
      </c>
      <c r="K85" s="67">
        <f t="shared" ref="K85:K87" si="573">I85*$H85</f>
        <v>0</v>
      </c>
      <c r="L85" s="261"/>
      <c r="M85" s="66">
        <f t="shared" si="543"/>
        <v>0</v>
      </c>
      <c r="N85" s="67">
        <f t="shared" si="544"/>
        <v>0</v>
      </c>
      <c r="O85" s="261"/>
      <c r="P85" s="66">
        <f t="shared" si="545"/>
        <v>0</v>
      </c>
      <c r="Q85" s="67">
        <f t="shared" si="546"/>
        <v>0</v>
      </c>
      <c r="R85" s="261"/>
      <c r="S85" s="66">
        <f t="shared" si="547"/>
        <v>0</v>
      </c>
      <c r="T85" s="67">
        <f t="shared" si="548"/>
        <v>0</v>
      </c>
      <c r="U85" s="261"/>
      <c r="V85" s="66">
        <f t="shared" si="549"/>
        <v>0</v>
      </c>
      <c r="W85" s="67">
        <f t="shared" si="550"/>
        <v>0</v>
      </c>
      <c r="X85" s="261"/>
      <c r="Y85" s="66">
        <f t="shared" si="551"/>
        <v>0</v>
      </c>
      <c r="Z85" s="67">
        <f t="shared" si="552"/>
        <v>0</v>
      </c>
      <c r="AA85" s="261"/>
      <c r="AB85" s="66">
        <f t="shared" si="553"/>
        <v>0</v>
      </c>
      <c r="AC85" s="67">
        <f t="shared" si="554"/>
        <v>0</v>
      </c>
      <c r="AD85" s="261"/>
      <c r="AE85" s="66">
        <f t="shared" si="555"/>
        <v>0</v>
      </c>
      <c r="AF85" s="67">
        <f t="shared" si="556"/>
        <v>0</v>
      </c>
      <c r="AG85" s="261"/>
      <c r="AH85" s="66">
        <f t="shared" si="557"/>
        <v>0</v>
      </c>
      <c r="AI85" s="67">
        <f t="shared" si="558"/>
        <v>0</v>
      </c>
      <c r="AJ85" s="261"/>
      <c r="AK85" s="66">
        <f t="shared" si="559"/>
        <v>0</v>
      </c>
      <c r="AL85" s="67">
        <f t="shared" si="560"/>
        <v>0</v>
      </c>
      <c r="AM85" s="261"/>
      <c r="AN85" s="66">
        <f t="shared" si="561"/>
        <v>0</v>
      </c>
      <c r="AO85" s="67">
        <f t="shared" si="562"/>
        <v>0</v>
      </c>
      <c r="AP85" s="261"/>
      <c r="AQ85" s="66">
        <f t="shared" si="563"/>
        <v>0</v>
      </c>
      <c r="AR85" s="67">
        <f t="shared" si="564"/>
        <v>0</v>
      </c>
      <c r="AS85" s="261"/>
      <c r="AT85" s="66">
        <f t="shared" si="565"/>
        <v>0</v>
      </c>
      <c r="AU85" s="67">
        <f t="shared" si="566"/>
        <v>0</v>
      </c>
      <c r="AV85" s="261"/>
      <c r="AW85" s="66">
        <f t="shared" si="567"/>
        <v>0</v>
      </c>
      <c r="AX85" s="67">
        <f t="shared" si="568"/>
        <v>0</v>
      </c>
      <c r="AY85" s="261"/>
      <c r="AZ85" s="66">
        <f t="shared" si="569"/>
        <v>0</v>
      </c>
      <c r="BA85" s="67">
        <f t="shared" si="570"/>
        <v>0</v>
      </c>
    </row>
    <row r="86" spans="1:53" hidden="1">
      <c r="A86" s="59">
        <f t="shared" si="539"/>
        <v>0</v>
      </c>
      <c r="B86" s="60">
        <f t="shared" si="540"/>
        <v>0</v>
      </c>
      <c r="C86" s="144"/>
      <c r="D86" s="145" t="s">
        <v>693</v>
      </c>
      <c r="E86" s="299" t="s">
        <v>1113</v>
      </c>
      <c r="F86" s="142">
        <f t="shared" si="571"/>
        <v>0</v>
      </c>
      <c r="G86" s="63"/>
      <c r="H86" s="143"/>
      <c r="I86" s="261"/>
      <c r="J86" s="66">
        <f t="shared" ref="J86" si="574">I86*$G86</f>
        <v>0</v>
      </c>
      <c r="K86" s="67">
        <f t="shared" ref="K86" si="575">I86*$H86</f>
        <v>0</v>
      </c>
      <c r="L86" s="261"/>
      <c r="M86" s="66">
        <f t="shared" si="543"/>
        <v>0</v>
      </c>
      <c r="N86" s="67">
        <f t="shared" si="544"/>
        <v>0</v>
      </c>
      <c r="O86" s="261"/>
      <c r="P86" s="66">
        <f t="shared" si="545"/>
        <v>0</v>
      </c>
      <c r="Q86" s="67">
        <f t="shared" si="546"/>
        <v>0</v>
      </c>
      <c r="R86" s="261"/>
      <c r="S86" s="66">
        <f t="shared" si="547"/>
        <v>0</v>
      </c>
      <c r="T86" s="67">
        <f t="shared" si="548"/>
        <v>0</v>
      </c>
      <c r="U86" s="261"/>
      <c r="V86" s="66">
        <f t="shared" si="549"/>
        <v>0</v>
      </c>
      <c r="W86" s="67">
        <f t="shared" si="550"/>
        <v>0</v>
      </c>
      <c r="X86" s="261"/>
      <c r="Y86" s="66">
        <f t="shared" si="551"/>
        <v>0</v>
      </c>
      <c r="Z86" s="67">
        <f t="shared" si="552"/>
        <v>0</v>
      </c>
      <c r="AA86" s="261"/>
      <c r="AB86" s="66">
        <f t="shared" si="553"/>
        <v>0</v>
      </c>
      <c r="AC86" s="67">
        <f t="shared" si="554"/>
        <v>0</v>
      </c>
      <c r="AD86" s="261"/>
      <c r="AE86" s="66">
        <f t="shared" si="555"/>
        <v>0</v>
      </c>
      <c r="AF86" s="67">
        <f t="shared" si="556"/>
        <v>0</v>
      </c>
      <c r="AG86" s="261"/>
      <c r="AH86" s="66">
        <f t="shared" si="557"/>
        <v>0</v>
      </c>
      <c r="AI86" s="67">
        <f t="shared" si="558"/>
        <v>0</v>
      </c>
      <c r="AJ86" s="261"/>
      <c r="AK86" s="66">
        <f t="shared" si="559"/>
        <v>0</v>
      </c>
      <c r="AL86" s="67">
        <f t="shared" si="560"/>
        <v>0</v>
      </c>
      <c r="AM86" s="261"/>
      <c r="AN86" s="66">
        <f t="shared" si="561"/>
        <v>0</v>
      </c>
      <c r="AO86" s="67">
        <f t="shared" si="562"/>
        <v>0</v>
      </c>
      <c r="AP86" s="261"/>
      <c r="AQ86" s="66">
        <f t="shared" si="563"/>
        <v>0</v>
      </c>
      <c r="AR86" s="67">
        <f t="shared" si="564"/>
        <v>0</v>
      </c>
      <c r="AS86" s="261"/>
      <c r="AT86" s="66">
        <f t="shared" si="565"/>
        <v>0</v>
      </c>
      <c r="AU86" s="67">
        <f t="shared" si="566"/>
        <v>0</v>
      </c>
      <c r="AV86" s="261"/>
      <c r="AW86" s="66">
        <f t="shared" si="567"/>
        <v>0</v>
      </c>
      <c r="AX86" s="67">
        <f t="shared" si="568"/>
        <v>0</v>
      </c>
      <c r="AY86" s="261"/>
      <c r="AZ86" s="66">
        <f t="shared" si="569"/>
        <v>0</v>
      </c>
      <c r="BA86" s="67">
        <f t="shared" si="570"/>
        <v>0</v>
      </c>
    </row>
    <row r="87" spans="1:53" hidden="1">
      <c r="A87" s="59">
        <f t="shared" si="539"/>
        <v>0</v>
      </c>
      <c r="B87" s="60">
        <f t="shared" si="540"/>
        <v>0</v>
      </c>
      <c r="C87" s="144"/>
      <c r="D87" s="145" t="s">
        <v>694</v>
      </c>
      <c r="E87" s="299" t="s">
        <v>1164</v>
      </c>
      <c r="F87" s="142">
        <f t="shared" si="571"/>
        <v>0</v>
      </c>
      <c r="G87" s="63"/>
      <c r="H87" s="143"/>
      <c r="I87" s="261"/>
      <c r="J87" s="66">
        <f t="shared" si="572"/>
        <v>0</v>
      </c>
      <c r="K87" s="67">
        <f t="shared" si="573"/>
        <v>0</v>
      </c>
      <c r="L87" s="261"/>
      <c r="M87" s="66">
        <f t="shared" ref="M87" si="576">L87*$G87</f>
        <v>0</v>
      </c>
      <c r="N87" s="67">
        <f t="shared" ref="N87" si="577">L87*$H87</f>
        <v>0</v>
      </c>
      <c r="O87" s="261"/>
      <c r="P87" s="66">
        <f t="shared" ref="P87" si="578">O87*$G87</f>
        <v>0</v>
      </c>
      <c r="Q87" s="67">
        <f t="shared" ref="Q87" si="579">O87*$H87</f>
        <v>0</v>
      </c>
      <c r="R87" s="261"/>
      <c r="S87" s="66">
        <f t="shared" ref="S87" si="580">R87*$G87</f>
        <v>0</v>
      </c>
      <c r="T87" s="67">
        <f t="shared" ref="T87" si="581">R87*$H87</f>
        <v>0</v>
      </c>
      <c r="U87" s="261"/>
      <c r="V87" s="66">
        <f t="shared" ref="V87" si="582">U87*$G87</f>
        <v>0</v>
      </c>
      <c r="W87" s="67">
        <f t="shared" ref="W87" si="583">U87*$H87</f>
        <v>0</v>
      </c>
      <c r="X87" s="261"/>
      <c r="Y87" s="66">
        <f t="shared" ref="Y87" si="584">X87*$G87</f>
        <v>0</v>
      </c>
      <c r="Z87" s="67">
        <f t="shared" ref="Z87" si="585">X87*$H87</f>
        <v>0</v>
      </c>
      <c r="AA87" s="261"/>
      <c r="AB87" s="66">
        <f t="shared" ref="AB87" si="586">AA87*$G87</f>
        <v>0</v>
      </c>
      <c r="AC87" s="67">
        <f t="shared" ref="AC87" si="587">AA87*$H87</f>
        <v>0</v>
      </c>
      <c r="AD87" s="261"/>
      <c r="AE87" s="66">
        <f t="shared" ref="AE87" si="588">AD87*$G87</f>
        <v>0</v>
      </c>
      <c r="AF87" s="67">
        <f t="shared" ref="AF87" si="589">AD87*$H87</f>
        <v>0</v>
      </c>
      <c r="AG87" s="261"/>
      <c r="AH87" s="66">
        <f t="shared" ref="AH87" si="590">AG87*$G87</f>
        <v>0</v>
      </c>
      <c r="AI87" s="67">
        <f t="shared" ref="AI87" si="591">AG87*$H87</f>
        <v>0</v>
      </c>
      <c r="AJ87" s="261"/>
      <c r="AK87" s="66">
        <f t="shared" ref="AK87" si="592">AJ87*$G87</f>
        <v>0</v>
      </c>
      <c r="AL87" s="67">
        <f t="shared" ref="AL87" si="593">AJ87*$H87</f>
        <v>0</v>
      </c>
      <c r="AM87" s="261"/>
      <c r="AN87" s="66">
        <f t="shared" ref="AN87" si="594">AM87*$G87</f>
        <v>0</v>
      </c>
      <c r="AO87" s="67">
        <f t="shared" ref="AO87" si="595">AM87*$H87</f>
        <v>0</v>
      </c>
      <c r="AP87" s="261"/>
      <c r="AQ87" s="66">
        <f t="shared" ref="AQ87" si="596">AP87*$G87</f>
        <v>0</v>
      </c>
      <c r="AR87" s="67">
        <f t="shared" ref="AR87" si="597">AP87*$H87</f>
        <v>0</v>
      </c>
      <c r="AS87" s="261"/>
      <c r="AT87" s="66">
        <f t="shared" ref="AT87" si="598">AS87*$G87</f>
        <v>0</v>
      </c>
      <c r="AU87" s="67">
        <f t="shared" ref="AU87" si="599">AS87*$H87</f>
        <v>0</v>
      </c>
      <c r="AV87" s="261"/>
      <c r="AW87" s="66">
        <f t="shared" ref="AW87" si="600">AV87*$G87</f>
        <v>0</v>
      </c>
      <c r="AX87" s="67">
        <f t="shared" ref="AX87" si="601">AV87*$H87</f>
        <v>0</v>
      </c>
      <c r="AY87" s="261"/>
      <c r="AZ87" s="66">
        <f t="shared" ref="AZ87" si="602">AY87*$G87</f>
        <v>0</v>
      </c>
      <c r="BA87" s="67">
        <f t="shared" ref="BA87" si="603">AY87*$H87</f>
        <v>0</v>
      </c>
    </row>
    <row r="88" spans="1:53">
      <c r="A88" s="59">
        <f t="shared" si="539"/>
        <v>0</v>
      </c>
      <c r="B88" s="60">
        <f t="shared" si="540"/>
        <v>0</v>
      </c>
      <c r="C88" s="144"/>
      <c r="D88" s="145" t="s">
        <v>695</v>
      </c>
      <c r="E88" s="299" t="s">
        <v>1272</v>
      </c>
      <c r="F88" s="142">
        <f t="shared" si="571"/>
        <v>258</v>
      </c>
      <c r="G88" s="63"/>
      <c r="H88" s="143"/>
      <c r="I88" s="261"/>
      <c r="J88" s="66">
        <f t="shared" si="541"/>
        <v>0</v>
      </c>
      <c r="K88" s="67">
        <f t="shared" si="542"/>
        <v>0</v>
      </c>
      <c r="L88" s="261">
        <v>36</v>
      </c>
      <c r="M88" s="66">
        <f t="shared" si="543"/>
        <v>0</v>
      </c>
      <c r="N88" s="67">
        <f t="shared" si="544"/>
        <v>0</v>
      </c>
      <c r="O88" s="261">
        <v>37</v>
      </c>
      <c r="P88" s="66">
        <f t="shared" si="545"/>
        <v>0</v>
      </c>
      <c r="Q88" s="67">
        <f t="shared" si="546"/>
        <v>0</v>
      </c>
      <c r="R88" s="261"/>
      <c r="S88" s="66">
        <f t="shared" si="547"/>
        <v>0</v>
      </c>
      <c r="T88" s="67">
        <f t="shared" si="548"/>
        <v>0</v>
      </c>
      <c r="U88" s="261">
        <v>24</v>
      </c>
      <c r="V88" s="66">
        <f t="shared" si="549"/>
        <v>0</v>
      </c>
      <c r="W88" s="67">
        <f t="shared" si="550"/>
        <v>0</v>
      </c>
      <c r="X88" s="261">
        <v>21</v>
      </c>
      <c r="Y88" s="66">
        <f t="shared" si="551"/>
        <v>0</v>
      </c>
      <c r="Z88" s="67">
        <f t="shared" si="552"/>
        <v>0</v>
      </c>
      <c r="AA88" s="261">
        <v>25</v>
      </c>
      <c r="AB88" s="66">
        <f t="shared" si="553"/>
        <v>0</v>
      </c>
      <c r="AC88" s="67">
        <f t="shared" si="554"/>
        <v>0</v>
      </c>
      <c r="AD88" s="261">
        <v>26</v>
      </c>
      <c r="AE88" s="66">
        <f t="shared" si="555"/>
        <v>0</v>
      </c>
      <c r="AF88" s="67">
        <f t="shared" si="556"/>
        <v>0</v>
      </c>
      <c r="AG88" s="261">
        <v>18</v>
      </c>
      <c r="AH88" s="66">
        <f t="shared" si="557"/>
        <v>0</v>
      </c>
      <c r="AI88" s="67">
        <f t="shared" si="558"/>
        <v>0</v>
      </c>
      <c r="AJ88" s="261">
        <v>25</v>
      </c>
      <c r="AK88" s="66">
        <f t="shared" si="559"/>
        <v>0</v>
      </c>
      <c r="AL88" s="67">
        <f t="shared" si="560"/>
        <v>0</v>
      </c>
      <c r="AM88" s="261">
        <v>25</v>
      </c>
      <c r="AN88" s="66">
        <f t="shared" si="561"/>
        <v>0</v>
      </c>
      <c r="AO88" s="67">
        <f t="shared" si="562"/>
        <v>0</v>
      </c>
      <c r="AP88" s="261">
        <v>21</v>
      </c>
      <c r="AQ88" s="66">
        <f t="shared" si="563"/>
        <v>0</v>
      </c>
      <c r="AR88" s="67">
        <f t="shared" si="564"/>
        <v>0</v>
      </c>
      <c r="AS88" s="261"/>
      <c r="AT88" s="66">
        <f t="shared" si="565"/>
        <v>0</v>
      </c>
      <c r="AU88" s="67">
        <f t="shared" si="566"/>
        <v>0</v>
      </c>
      <c r="AV88" s="261"/>
      <c r="AW88" s="66">
        <f t="shared" si="567"/>
        <v>0</v>
      </c>
      <c r="AX88" s="67">
        <f t="shared" si="568"/>
        <v>0</v>
      </c>
      <c r="AY88" s="261"/>
      <c r="AZ88" s="66">
        <f t="shared" si="569"/>
        <v>0</v>
      </c>
      <c r="BA88" s="67">
        <f t="shared" si="570"/>
        <v>0</v>
      </c>
    </row>
    <row r="89" spans="1:53">
      <c r="A89" s="59">
        <f t="shared" si="539"/>
        <v>0</v>
      </c>
      <c r="B89" s="60">
        <f t="shared" si="540"/>
        <v>0</v>
      </c>
      <c r="C89" s="144"/>
      <c r="D89" s="145" t="s">
        <v>696</v>
      </c>
      <c r="E89" s="299" t="s">
        <v>127</v>
      </c>
      <c r="F89" s="142">
        <f t="shared" si="571"/>
        <v>258</v>
      </c>
      <c r="G89" s="63"/>
      <c r="H89" s="143"/>
      <c r="I89" s="261"/>
      <c r="J89" s="66">
        <f t="shared" si="541"/>
        <v>0</v>
      </c>
      <c r="K89" s="67">
        <f t="shared" si="542"/>
        <v>0</v>
      </c>
      <c r="L89" s="261">
        <v>36</v>
      </c>
      <c r="M89" s="66">
        <f t="shared" si="543"/>
        <v>0</v>
      </c>
      <c r="N89" s="67">
        <f t="shared" si="544"/>
        <v>0</v>
      </c>
      <c r="O89" s="261">
        <v>37</v>
      </c>
      <c r="P89" s="66">
        <f t="shared" si="545"/>
        <v>0</v>
      </c>
      <c r="Q89" s="67">
        <f t="shared" si="546"/>
        <v>0</v>
      </c>
      <c r="R89" s="261"/>
      <c r="S89" s="66">
        <f t="shared" si="547"/>
        <v>0</v>
      </c>
      <c r="T89" s="67">
        <f t="shared" si="548"/>
        <v>0</v>
      </c>
      <c r="U89" s="261">
        <v>24</v>
      </c>
      <c r="V89" s="66">
        <f t="shared" si="549"/>
        <v>0</v>
      </c>
      <c r="W89" s="67">
        <f t="shared" si="550"/>
        <v>0</v>
      </c>
      <c r="X89" s="261">
        <v>21</v>
      </c>
      <c r="Y89" s="66">
        <f t="shared" si="551"/>
        <v>0</v>
      </c>
      <c r="Z89" s="67">
        <f t="shared" si="552"/>
        <v>0</v>
      </c>
      <c r="AA89" s="261">
        <v>25</v>
      </c>
      <c r="AB89" s="66">
        <f t="shared" si="553"/>
        <v>0</v>
      </c>
      <c r="AC89" s="67">
        <f t="shared" si="554"/>
        <v>0</v>
      </c>
      <c r="AD89" s="261">
        <v>26</v>
      </c>
      <c r="AE89" s="66">
        <f t="shared" si="555"/>
        <v>0</v>
      </c>
      <c r="AF89" s="67">
        <f t="shared" si="556"/>
        <v>0</v>
      </c>
      <c r="AG89" s="261">
        <v>18</v>
      </c>
      <c r="AH89" s="66">
        <f t="shared" si="557"/>
        <v>0</v>
      </c>
      <c r="AI89" s="67">
        <f t="shared" si="558"/>
        <v>0</v>
      </c>
      <c r="AJ89" s="261">
        <v>25</v>
      </c>
      <c r="AK89" s="66">
        <f t="shared" si="559"/>
        <v>0</v>
      </c>
      <c r="AL89" s="67">
        <f t="shared" si="560"/>
        <v>0</v>
      </c>
      <c r="AM89" s="261">
        <v>25</v>
      </c>
      <c r="AN89" s="66">
        <f t="shared" si="561"/>
        <v>0</v>
      </c>
      <c r="AO89" s="67">
        <f t="shared" si="562"/>
        <v>0</v>
      </c>
      <c r="AP89" s="261">
        <v>21</v>
      </c>
      <c r="AQ89" s="66">
        <f t="shared" si="563"/>
        <v>0</v>
      </c>
      <c r="AR89" s="67">
        <f t="shared" si="564"/>
        <v>0</v>
      </c>
      <c r="AS89" s="261"/>
      <c r="AT89" s="66">
        <f t="shared" si="565"/>
        <v>0</v>
      </c>
      <c r="AU89" s="67">
        <f t="shared" si="566"/>
        <v>0</v>
      </c>
      <c r="AV89" s="261"/>
      <c r="AW89" s="66">
        <f t="shared" si="567"/>
        <v>0</v>
      </c>
      <c r="AX89" s="67">
        <f t="shared" si="568"/>
        <v>0</v>
      </c>
      <c r="AY89" s="261"/>
      <c r="AZ89" s="66">
        <f t="shared" si="569"/>
        <v>0</v>
      </c>
      <c r="BA89" s="67">
        <f t="shared" si="570"/>
        <v>0</v>
      </c>
    </row>
    <row r="90" spans="1:53" hidden="1">
      <c r="A90" s="59">
        <f t="shared" si="539"/>
        <v>0</v>
      </c>
      <c r="B90" s="60">
        <f t="shared" si="540"/>
        <v>0</v>
      </c>
      <c r="C90" s="144"/>
      <c r="D90" s="145" t="s">
        <v>697</v>
      </c>
      <c r="E90" s="299" t="s">
        <v>128</v>
      </c>
      <c r="F90" s="142">
        <f t="shared" si="571"/>
        <v>0</v>
      </c>
      <c r="G90" s="63"/>
      <c r="H90" s="143"/>
      <c r="I90" s="261"/>
      <c r="J90" s="66">
        <f t="shared" si="541"/>
        <v>0</v>
      </c>
      <c r="K90" s="67">
        <f t="shared" si="542"/>
        <v>0</v>
      </c>
      <c r="L90" s="261"/>
      <c r="M90" s="66">
        <f t="shared" si="543"/>
        <v>0</v>
      </c>
      <c r="N90" s="67">
        <f t="shared" si="544"/>
        <v>0</v>
      </c>
      <c r="O90" s="261"/>
      <c r="P90" s="66">
        <f t="shared" si="545"/>
        <v>0</v>
      </c>
      <c r="Q90" s="67">
        <f t="shared" si="546"/>
        <v>0</v>
      </c>
      <c r="R90" s="261"/>
      <c r="S90" s="66">
        <f t="shared" si="547"/>
        <v>0</v>
      </c>
      <c r="T90" s="67">
        <f t="shared" si="548"/>
        <v>0</v>
      </c>
      <c r="U90" s="261"/>
      <c r="V90" s="66">
        <f t="shared" si="549"/>
        <v>0</v>
      </c>
      <c r="W90" s="67">
        <f t="shared" si="550"/>
        <v>0</v>
      </c>
      <c r="X90" s="261"/>
      <c r="Y90" s="66">
        <f t="shared" si="551"/>
        <v>0</v>
      </c>
      <c r="Z90" s="67">
        <f t="shared" si="552"/>
        <v>0</v>
      </c>
      <c r="AA90" s="261"/>
      <c r="AB90" s="66">
        <f t="shared" si="553"/>
        <v>0</v>
      </c>
      <c r="AC90" s="67">
        <f t="shared" si="554"/>
        <v>0</v>
      </c>
      <c r="AD90" s="261"/>
      <c r="AE90" s="66">
        <f t="shared" si="555"/>
        <v>0</v>
      </c>
      <c r="AF90" s="67">
        <f t="shared" si="556"/>
        <v>0</v>
      </c>
      <c r="AG90" s="261"/>
      <c r="AH90" s="66">
        <f t="shared" si="557"/>
        <v>0</v>
      </c>
      <c r="AI90" s="67">
        <f t="shared" si="558"/>
        <v>0</v>
      </c>
      <c r="AJ90" s="261"/>
      <c r="AK90" s="66">
        <f t="shared" si="559"/>
        <v>0</v>
      </c>
      <c r="AL90" s="67">
        <f t="shared" si="560"/>
        <v>0</v>
      </c>
      <c r="AM90" s="261"/>
      <c r="AN90" s="66">
        <f t="shared" si="561"/>
        <v>0</v>
      </c>
      <c r="AO90" s="67">
        <f t="shared" si="562"/>
        <v>0</v>
      </c>
      <c r="AP90" s="261"/>
      <c r="AQ90" s="66">
        <f t="shared" si="563"/>
        <v>0</v>
      </c>
      <c r="AR90" s="67">
        <f t="shared" si="564"/>
        <v>0</v>
      </c>
      <c r="AS90" s="261"/>
      <c r="AT90" s="66">
        <f t="shared" si="565"/>
        <v>0</v>
      </c>
      <c r="AU90" s="67">
        <f t="shared" si="566"/>
        <v>0</v>
      </c>
      <c r="AV90" s="261"/>
      <c r="AW90" s="66">
        <f t="shared" si="567"/>
        <v>0</v>
      </c>
      <c r="AX90" s="67">
        <f t="shared" si="568"/>
        <v>0</v>
      </c>
      <c r="AY90" s="261"/>
      <c r="AZ90" s="66">
        <f t="shared" si="569"/>
        <v>0</v>
      </c>
      <c r="BA90" s="67">
        <f t="shared" si="570"/>
        <v>0</v>
      </c>
    </row>
    <row r="91" spans="1:53" hidden="1">
      <c r="A91" s="59">
        <f t="shared" si="539"/>
        <v>0</v>
      </c>
      <c r="B91" s="60">
        <f t="shared" si="540"/>
        <v>0</v>
      </c>
      <c r="C91" s="144"/>
      <c r="D91" s="145" t="s">
        <v>698</v>
      </c>
      <c r="E91" s="299" t="s">
        <v>618</v>
      </c>
      <c r="F91" s="142">
        <f t="shared" si="571"/>
        <v>0</v>
      </c>
      <c r="G91" s="63"/>
      <c r="H91" s="143"/>
      <c r="I91" s="261"/>
      <c r="J91" s="66">
        <f t="shared" si="541"/>
        <v>0</v>
      </c>
      <c r="K91" s="67">
        <f t="shared" si="542"/>
        <v>0</v>
      </c>
      <c r="L91" s="261"/>
      <c r="M91" s="66">
        <f t="shared" si="543"/>
        <v>0</v>
      </c>
      <c r="N91" s="67">
        <f t="shared" si="544"/>
        <v>0</v>
      </c>
      <c r="O91" s="261"/>
      <c r="P91" s="66">
        <f t="shared" si="545"/>
        <v>0</v>
      </c>
      <c r="Q91" s="67">
        <f t="shared" si="546"/>
        <v>0</v>
      </c>
      <c r="R91" s="261"/>
      <c r="S91" s="66">
        <f t="shared" si="547"/>
        <v>0</v>
      </c>
      <c r="T91" s="67">
        <f t="shared" si="548"/>
        <v>0</v>
      </c>
      <c r="U91" s="261"/>
      <c r="V91" s="66">
        <f t="shared" si="549"/>
        <v>0</v>
      </c>
      <c r="W91" s="67">
        <f t="shared" si="550"/>
        <v>0</v>
      </c>
      <c r="X91" s="261"/>
      <c r="Y91" s="66">
        <f t="shared" si="551"/>
        <v>0</v>
      </c>
      <c r="Z91" s="67">
        <f t="shared" si="552"/>
        <v>0</v>
      </c>
      <c r="AA91" s="261"/>
      <c r="AB91" s="66">
        <f t="shared" si="553"/>
        <v>0</v>
      </c>
      <c r="AC91" s="67">
        <f t="shared" si="554"/>
        <v>0</v>
      </c>
      <c r="AD91" s="261"/>
      <c r="AE91" s="66">
        <f t="shared" si="555"/>
        <v>0</v>
      </c>
      <c r="AF91" s="67">
        <f t="shared" si="556"/>
        <v>0</v>
      </c>
      <c r="AG91" s="261"/>
      <c r="AH91" s="66">
        <f t="shared" si="557"/>
        <v>0</v>
      </c>
      <c r="AI91" s="67">
        <f t="shared" si="558"/>
        <v>0</v>
      </c>
      <c r="AJ91" s="261"/>
      <c r="AK91" s="66">
        <f t="shared" si="559"/>
        <v>0</v>
      </c>
      <c r="AL91" s="67">
        <f t="shared" si="560"/>
        <v>0</v>
      </c>
      <c r="AM91" s="261"/>
      <c r="AN91" s="66">
        <f t="shared" si="561"/>
        <v>0</v>
      </c>
      <c r="AO91" s="67">
        <f t="shared" si="562"/>
        <v>0</v>
      </c>
      <c r="AP91" s="261"/>
      <c r="AQ91" s="66">
        <f t="shared" si="563"/>
        <v>0</v>
      </c>
      <c r="AR91" s="67">
        <f t="shared" si="564"/>
        <v>0</v>
      </c>
      <c r="AS91" s="261"/>
      <c r="AT91" s="66">
        <f t="shared" si="565"/>
        <v>0</v>
      </c>
      <c r="AU91" s="67">
        <f t="shared" si="566"/>
        <v>0</v>
      </c>
      <c r="AV91" s="261"/>
      <c r="AW91" s="66">
        <f t="shared" si="567"/>
        <v>0</v>
      </c>
      <c r="AX91" s="67">
        <f t="shared" si="568"/>
        <v>0</v>
      </c>
      <c r="AY91" s="261"/>
      <c r="AZ91" s="66">
        <f t="shared" si="569"/>
        <v>0</v>
      </c>
      <c r="BA91" s="67">
        <f t="shared" si="570"/>
        <v>0</v>
      </c>
    </row>
    <row r="92" spans="1:53">
      <c r="A92" s="59">
        <f t="shared" si="539"/>
        <v>0</v>
      </c>
      <c r="B92" s="60">
        <f t="shared" si="540"/>
        <v>0</v>
      </c>
      <c r="C92" s="144"/>
      <c r="D92" s="145" t="s">
        <v>699</v>
      </c>
      <c r="E92" s="299" t="s">
        <v>1114</v>
      </c>
      <c r="F92" s="142">
        <f t="shared" si="571"/>
        <v>15</v>
      </c>
      <c r="G92" s="63"/>
      <c r="H92" s="143"/>
      <c r="I92" s="261">
        <v>1</v>
      </c>
      <c r="J92" s="66">
        <f t="shared" si="541"/>
        <v>0</v>
      </c>
      <c r="K92" s="67">
        <f t="shared" si="542"/>
        <v>0</v>
      </c>
      <c r="L92" s="261">
        <v>1</v>
      </c>
      <c r="M92" s="66">
        <f t="shared" si="543"/>
        <v>0</v>
      </c>
      <c r="N92" s="67">
        <f t="shared" si="544"/>
        <v>0</v>
      </c>
      <c r="O92" s="261">
        <v>1</v>
      </c>
      <c r="P92" s="66">
        <f t="shared" si="545"/>
        <v>0</v>
      </c>
      <c r="Q92" s="67">
        <f t="shared" si="546"/>
        <v>0</v>
      </c>
      <c r="R92" s="261">
        <v>2</v>
      </c>
      <c r="S92" s="66">
        <f t="shared" si="547"/>
        <v>0</v>
      </c>
      <c r="T92" s="67">
        <f t="shared" si="548"/>
        <v>0</v>
      </c>
      <c r="U92" s="261">
        <v>1</v>
      </c>
      <c r="V92" s="66">
        <f t="shared" si="549"/>
        <v>0</v>
      </c>
      <c r="W92" s="67">
        <f t="shared" si="550"/>
        <v>0</v>
      </c>
      <c r="X92" s="261">
        <v>1</v>
      </c>
      <c r="Y92" s="66">
        <f t="shared" si="551"/>
        <v>0</v>
      </c>
      <c r="Z92" s="67">
        <f t="shared" si="552"/>
        <v>0</v>
      </c>
      <c r="AA92" s="261">
        <v>1</v>
      </c>
      <c r="AB92" s="66">
        <f t="shared" si="553"/>
        <v>0</v>
      </c>
      <c r="AC92" s="67">
        <f t="shared" si="554"/>
        <v>0</v>
      </c>
      <c r="AD92" s="261">
        <v>1</v>
      </c>
      <c r="AE92" s="66">
        <f t="shared" si="555"/>
        <v>0</v>
      </c>
      <c r="AF92" s="67">
        <f t="shared" si="556"/>
        <v>0</v>
      </c>
      <c r="AG92" s="261">
        <v>1</v>
      </c>
      <c r="AH92" s="66">
        <f t="shared" si="557"/>
        <v>0</v>
      </c>
      <c r="AI92" s="67">
        <f t="shared" si="558"/>
        <v>0</v>
      </c>
      <c r="AJ92" s="261">
        <v>1</v>
      </c>
      <c r="AK92" s="66">
        <f t="shared" si="559"/>
        <v>0</v>
      </c>
      <c r="AL92" s="67">
        <f t="shared" si="560"/>
        <v>0</v>
      </c>
      <c r="AM92" s="261">
        <v>1</v>
      </c>
      <c r="AN92" s="66">
        <f t="shared" si="561"/>
        <v>0</v>
      </c>
      <c r="AO92" s="67">
        <f t="shared" si="562"/>
        <v>0</v>
      </c>
      <c r="AP92" s="261">
        <v>1</v>
      </c>
      <c r="AQ92" s="66">
        <f t="shared" si="563"/>
        <v>0</v>
      </c>
      <c r="AR92" s="67">
        <f t="shared" si="564"/>
        <v>0</v>
      </c>
      <c r="AS92" s="261">
        <v>1</v>
      </c>
      <c r="AT92" s="66">
        <f t="shared" si="565"/>
        <v>0</v>
      </c>
      <c r="AU92" s="67">
        <f t="shared" si="566"/>
        <v>0</v>
      </c>
      <c r="AV92" s="261">
        <v>1</v>
      </c>
      <c r="AW92" s="66">
        <f t="shared" si="567"/>
        <v>0</v>
      </c>
      <c r="AX92" s="67">
        <f t="shared" si="568"/>
        <v>0</v>
      </c>
      <c r="AY92" s="261"/>
      <c r="AZ92" s="66">
        <f t="shared" si="569"/>
        <v>0</v>
      </c>
      <c r="BA92" s="67">
        <f t="shared" si="570"/>
        <v>0</v>
      </c>
    </row>
    <row r="93" spans="1:53" hidden="1">
      <c r="A93" s="59">
        <f t="shared" si="539"/>
        <v>0</v>
      </c>
      <c r="B93" s="60">
        <f t="shared" si="540"/>
        <v>0</v>
      </c>
      <c r="C93" s="144"/>
      <c r="D93" s="145" t="s">
        <v>700</v>
      </c>
      <c r="E93" s="303" t="s">
        <v>51</v>
      </c>
      <c r="F93" s="142">
        <f t="shared" si="571"/>
        <v>0</v>
      </c>
      <c r="G93" s="63"/>
      <c r="H93" s="143"/>
      <c r="I93" s="261"/>
      <c r="J93" s="66">
        <f t="shared" si="541"/>
        <v>0</v>
      </c>
      <c r="K93" s="67">
        <f t="shared" si="542"/>
        <v>0</v>
      </c>
      <c r="L93" s="261"/>
      <c r="M93" s="66">
        <f t="shared" si="543"/>
        <v>0</v>
      </c>
      <c r="N93" s="67">
        <f t="shared" si="544"/>
        <v>0</v>
      </c>
      <c r="O93" s="261"/>
      <c r="P93" s="66">
        <f t="shared" si="545"/>
        <v>0</v>
      </c>
      <c r="Q93" s="67">
        <f t="shared" si="546"/>
        <v>0</v>
      </c>
      <c r="R93" s="261"/>
      <c r="S93" s="66">
        <f t="shared" si="547"/>
        <v>0</v>
      </c>
      <c r="T93" s="67">
        <f t="shared" si="548"/>
        <v>0</v>
      </c>
      <c r="U93" s="261"/>
      <c r="V93" s="66">
        <f t="shared" si="549"/>
        <v>0</v>
      </c>
      <c r="W93" s="67">
        <f t="shared" si="550"/>
        <v>0</v>
      </c>
      <c r="X93" s="261"/>
      <c r="Y93" s="66">
        <f t="shared" si="551"/>
        <v>0</v>
      </c>
      <c r="Z93" s="67">
        <f t="shared" si="552"/>
        <v>0</v>
      </c>
      <c r="AA93" s="261"/>
      <c r="AB93" s="66">
        <f t="shared" si="553"/>
        <v>0</v>
      </c>
      <c r="AC93" s="67">
        <f t="shared" si="554"/>
        <v>0</v>
      </c>
      <c r="AD93" s="261"/>
      <c r="AE93" s="66">
        <f t="shared" si="555"/>
        <v>0</v>
      </c>
      <c r="AF93" s="67">
        <f t="shared" si="556"/>
        <v>0</v>
      </c>
      <c r="AG93" s="261"/>
      <c r="AH93" s="66">
        <f t="shared" si="557"/>
        <v>0</v>
      </c>
      <c r="AI93" s="67">
        <f t="shared" si="558"/>
        <v>0</v>
      </c>
      <c r="AJ93" s="261"/>
      <c r="AK93" s="66">
        <f t="shared" si="559"/>
        <v>0</v>
      </c>
      <c r="AL93" s="67">
        <f t="shared" si="560"/>
        <v>0</v>
      </c>
      <c r="AM93" s="261"/>
      <c r="AN93" s="66">
        <f t="shared" si="561"/>
        <v>0</v>
      </c>
      <c r="AO93" s="67">
        <f t="shared" si="562"/>
        <v>0</v>
      </c>
      <c r="AP93" s="261"/>
      <c r="AQ93" s="66">
        <f t="shared" si="563"/>
        <v>0</v>
      </c>
      <c r="AR93" s="67">
        <f t="shared" si="564"/>
        <v>0</v>
      </c>
      <c r="AS93" s="261"/>
      <c r="AT93" s="66">
        <f t="shared" si="565"/>
        <v>0</v>
      </c>
      <c r="AU93" s="67">
        <f t="shared" si="566"/>
        <v>0</v>
      </c>
      <c r="AV93" s="261"/>
      <c r="AW93" s="66">
        <f t="shared" si="567"/>
        <v>0</v>
      </c>
      <c r="AX93" s="67">
        <f t="shared" si="568"/>
        <v>0</v>
      </c>
      <c r="AY93" s="261"/>
      <c r="AZ93" s="66">
        <f t="shared" si="569"/>
        <v>0</v>
      </c>
      <c r="BA93" s="67">
        <f t="shared" si="570"/>
        <v>0</v>
      </c>
    </row>
    <row r="94" spans="1:53" hidden="1">
      <c r="A94" s="59">
        <f t="shared" si="539"/>
        <v>0</v>
      </c>
      <c r="B94" s="60">
        <f t="shared" si="540"/>
        <v>0</v>
      </c>
      <c r="C94" s="144"/>
      <c r="D94" s="145" t="s">
        <v>701</v>
      </c>
      <c r="E94" s="299" t="s">
        <v>479</v>
      </c>
      <c r="F94" s="142">
        <f t="shared" si="571"/>
        <v>0</v>
      </c>
      <c r="G94" s="63"/>
      <c r="H94" s="143"/>
      <c r="I94" s="261"/>
      <c r="J94" s="66">
        <f t="shared" si="541"/>
        <v>0</v>
      </c>
      <c r="K94" s="67">
        <f t="shared" si="542"/>
        <v>0</v>
      </c>
      <c r="L94" s="261"/>
      <c r="M94" s="66">
        <f t="shared" si="543"/>
        <v>0</v>
      </c>
      <c r="N94" s="67">
        <f t="shared" si="544"/>
        <v>0</v>
      </c>
      <c r="O94" s="261"/>
      <c r="P94" s="66">
        <f t="shared" si="545"/>
        <v>0</v>
      </c>
      <c r="Q94" s="67">
        <f t="shared" si="546"/>
        <v>0</v>
      </c>
      <c r="R94" s="261"/>
      <c r="S94" s="66">
        <f t="shared" si="547"/>
        <v>0</v>
      </c>
      <c r="T94" s="67">
        <f t="shared" si="548"/>
        <v>0</v>
      </c>
      <c r="U94" s="261"/>
      <c r="V94" s="66">
        <f t="shared" si="549"/>
        <v>0</v>
      </c>
      <c r="W94" s="67">
        <f t="shared" si="550"/>
        <v>0</v>
      </c>
      <c r="X94" s="261"/>
      <c r="Y94" s="66">
        <f t="shared" si="551"/>
        <v>0</v>
      </c>
      <c r="Z94" s="67">
        <f t="shared" si="552"/>
        <v>0</v>
      </c>
      <c r="AA94" s="261"/>
      <c r="AB94" s="66">
        <f t="shared" si="553"/>
        <v>0</v>
      </c>
      <c r="AC94" s="67">
        <f t="shared" si="554"/>
        <v>0</v>
      </c>
      <c r="AD94" s="261"/>
      <c r="AE94" s="66">
        <f t="shared" si="555"/>
        <v>0</v>
      </c>
      <c r="AF94" s="67">
        <f t="shared" si="556"/>
        <v>0</v>
      </c>
      <c r="AG94" s="261"/>
      <c r="AH94" s="66">
        <f t="shared" si="557"/>
        <v>0</v>
      </c>
      <c r="AI94" s="67">
        <f t="shared" si="558"/>
        <v>0</v>
      </c>
      <c r="AJ94" s="261"/>
      <c r="AK94" s="66">
        <f t="shared" si="559"/>
        <v>0</v>
      </c>
      <c r="AL94" s="67">
        <f t="shared" si="560"/>
        <v>0</v>
      </c>
      <c r="AM94" s="261"/>
      <c r="AN94" s="66">
        <f t="shared" si="561"/>
        <v>0</v>
      </c>
      <c r="AO94" s="67">
        <f t="shared" si="562"/>
        <v>0</v>
      </c>
      <c r="AP94" s="261"/>
      <c r="AQ94" s="66">
        <f t="shared" si="563"/>
        <v>0</v>
      </c>
      <c r="AR94" s="67">
        <f t="shared" si="564"/>
        <v>0</v>
      </c>
      <c r="AS94" s="261"/>
      <c r="AT94" s="66">
        <f t="shared" si="565"/>
        <v>0</v>
      </c>
      <c r="AU94" s="67">
        <f t="shared" si="566"/>
        <v>0</v>
      </c>
      <c r="AV94" s="261"/>
      <c r="AW94" s="66">
        <f t="shared" si="567"/>
        <v>0</v>
      </c>
      <c r="AX94" s="67">
        <f t="shared" si="568"/>
        <v>0</v>
      </c>
      <c r="AY94" s="261"/>
      <c r="AZ94" s="66">
        <f t="shared" si="569"/>
        <v>0</v>
      </c>
      <c r="BA94" s="67">
        <f t="shared" si="570"/>
        <v>0</v>
      </c>
    </row>
    <row r="95" spans="1:53">
      <c r="A95" s="59">
        <f t="shared" si="539"/>
        <v>0</v>
      </c>
      <c r="B95" s="60">
        <f t="shared" si="540"/>
        <v>0</v>
      </c>
      <c r="C95" s="144"/>
      <c r="D95" s="145" t="s">
        <v>702</v>
      </c>
      <c r="E95" s="299" t="s">
        <v>53</v>
      </c>
      <c r="F95" s="142">
        <f t="shared" si="571"/>
        <v>227</v>
      </c>
      <c r="G95" s="63"/>
      <c r="H95" s="143"/>
      <c r="I95" s="261">
        <v>41</v>
      </c>
      <c r="J95" s="66">
        <f t="shared" si="541"/>
        <v>0</v>
      </c>
      <c r="K95" s="67">
        <f t="shared" si="542"/>
        <v>0</v>
      </c>
      <c r="L95" s="261">
        <v>11</v>
      </c>
      <c r="M95" s="66">
        <f t="shared" ref="M95" si="604">L95*$G95</f>
        <v>0</v>
      </c>
      <c r="N95" s="67">
        <f t="shared" ref="N95" si="605">L95*$H95</f>
        <v>0</v>
      </c>
      <c r="O95" s="261">
        <v>19</v>
      </c>
      <c r="P95" s="66">
        <f t="shared" ref="P95" si="606">O95*$G95</f>
        <v>0</v>
      </c>
      <c r="Q95" s="67">
        <f t="shared" ref="Q95" si="607">O95*$H95</f>
        <v>0</v>
      </c>
      <c r="R95" s="261">
        <v>86</v>
      </c>
      <c r="S95" s="66">
        <f t="shared" ref="S95" si="608">R95*$G95</f>
        <v>0</v>
      </c>
      <c r="T95" s="67">
        <f t="shared" ref="T95" si="609">R95*$H95</f>
        <v>0</v>
      </c>
      <c r="U95" s="261">
        <v>7</v>
      </c>
      <c r="V95" s="66">
        <f t="shared" ref="V95" si="610">U95*$G95</f>
        <v>0</v>
      </c>
      <c r="W95" s="67">
        <f t="shared" ref="W95" si="611">U95*$H95</f>
        <v>0</v>
      </c>
      <c r="X95" s="261">
        <v>2</v>
      </c>
      <c r="Y95" s="66">
        <f t="shared" ref="Y95" si="612">X95*$G95</f>
        <v>0</v>
      </c>
      <c r="Z95" s="67">
        <f t="shared" ref="Z95" si="613">X95*$H95</f>
        <v>0</v>
      </c>
      <c r="AA95" s="261">
        <v>15</v>
      </c>
      <c r="AB95" s="66">
        <f t="shared" ref="AB95" si="614">AA95*$G95</f>
        <v>0</v>
      </c>
      <c r="AC95" s="67">
        <f t="shared" ref="AC95" si="615">AA95*$H95</f>
        <v>0</v>
      </c>
      <c r="AD95" s="261">
        <v>12</v>
      </c>
      <c r="AE95" s="66">
        <f t="shared" ref="AE95" si="616">AD95*$G95</f>
        <v>0</v>
      </c>
      <c r="AF95" s="67">
        <f t="shared" ref="AF95" si="617">AD95*$H95</f>
        <v>0</v>
      </c>
      <c r="AG95" s="261">
        <v>1</v>
      </c>
      <c r="AH95" s="66">
        <f t="shared" ref="AH95" si="618">AG95*$G95</f>
        <v>0</v>
      </c>
      <c r="AI95" s="67">
        <f t="shared" ref="AI95" si="619">AG95*$H95</f>
        <v>0</v>
      </c>
      <c r="AJ95" s="261">
        <v>4</v>
      </c>
      <c r="AK95" s="66">
        <f t="shared" ref="AK95" si="620">AJ95*$G95</f>
        <v>0</v>
      </c>
      <c r="AL95" s="67">
        <f t="shared" ref="AL95" si="621">AJ95*$H95</f>
        <v>0</v>
      </c>
      <c r="AM95" s="261">
        <v>4</v>
      </c>
      <c r="AN95" s="66">
        <f t="shared" ref="AN95" si="622">AM95*$G95</f>
        <v>0</v>
      </c>
      <c r="AO95" s="67">
        <f t="shared" ref="AO95" si="623">AM95*$H95</f>
        <v>0</v>
      </c>
      <c r="AP95" s="261"/>
      <c r="AQ95" s="66">
        <f t="shared" ref="AQ95" si="624">AP95*$G95</f>
        <v>0</v>
      </c>
      <c r="AR95" s="67">
        <f t="shared" ref="AR95" si="625">AP95*$H95</f>
        <v>0</v>
      </c>
      <c r="AS95" s="261">
        <v>14</v>
      </c>
      <c r="AT95" s="66">
        <f t="shared" ref="AT95" si="626">AS95*$G95</f>
        <v>0</v>
      </c>
      <c r="AU95" s="67">
        <f t="shared" ref="AU95" si="627">AS95*$H95</f>
        <v>0</v>
      </c>
      <c r="AV95" s="261">
        <v>11</v>
      </c>
      <c r="AW95" s="66">
        <f t="shared" ref="AW95" si="628">AV95*$G95</f>
        <v>0</v>
      </c>
      <c r="AX95" s="67">
        <f t="shared" ref="AX95" si="629">AV95*$H95</f>
        <v>0</v>
      </c>
      <c r="AY95" s="261"/>
      <c r="AZ95" s="66">
        <f t="shared" ref="AZ95" si="630">AY95*$G95</f>
        <v>0</v>
      </c>
      <c r="BA95" s="67">
        <f t="shared" ref="BA95" si="631">AY95*$H95</f>
        <v>0</v>
      </c>
    </row>
    <row r="96" spans="1:53" hidden="1">
      <c r="A96" s="59">
        <f t="shared" si="539"/>
        <v>0</v>
      </c>
      <c r="B96" s="60">
        <f t="shared" si="540"/>
        <v>0</v>
      </c>
      <c r="C96" s="144"/>
      <c r="D96" s="145" t="s">
        <v>703</v>
      </c>
      <c r="E96" s="299" t="s">
        <v>1165</v>
      </c>
      <c r="F96" s="142">
        <f t="shared" si="571"/>
        <v>0</v>
      </c>
      <c r="G96" s="63"/>
      <c r="H96" s="143"/>
      <c r="I96" s="261"/>
      <c r="J96" s="66">
        <f t="shared" ref="J96:J98" si="632">I96*$G96</f>
        <v>0</v>
      </c>
      <c r="K96" s="67">
        <f t="shared" ref="K96:K98" si="633">I96*$H96</f>
        <v>0</v>
      </c>
      <c r="L96" s="261"/>
      <c r="M96" s="66">
        <f t="shared" si="543"/>
        <v>0</v>
      </c>
      <c r="N96" s="67">
        <f t="shared" si="544"/>
        <v>0</v>
      </c>
      <c r="O96" s="261"/>
      <c r="P96" s="66">
        <f t="shared" si="545"/>
        <v>0</v>
      </c>
      <c r="Q96" s="67">
        <f t="shared" si="546"/>
        <v>0</v>
      </c>
      <c r="R96" s="261"/>
      <c r="S96" s="66">
        <f t="shared" si="547"/>
        <v>0</v>
      </c>
      <c r="T96" s="67">
        <f t="shared" si="548"/>
        <v>0</v>
      </c>
      <c r="U96" s="261"/>
      <c r="V96" s="66">
        <f t="shared" si="549"/>
        <v>0</v>
      </c>
      <c r="W96" s="67">
        <f t="shared" si="550"/>
        <v>0</v>
      </c>
      <c r="X96" s="261"/>
      <c r="Y96" s="66">
        <f t="shared" si="551"/>
        <v>0</v>
      </c>
      <c r="Z96" s="67">
        <f t="shared" si="552"/>
        <v>0</v>
      </c>
      <c r="AA96" s="261"/>
      <c r="AB96" s="66">
        <f t="shared" si="553"/>
        <v>0</v>
      </c>
      <c r="AC96" s="67">
        <f t="shared" si="554"/>
        <v>0</v>
      </c>
      <c r="AD96" s="261"/>
      <c r="AE96" s="66">
        <f t="shared" si="555"/>
        <v>0</v>
      </c>
      <c r="AF96" s="67">
        <f t="shared" si="556"/>
        <v>0</v>
      </c>
      <c r="AG96" s="261"/>
      <c r="AH96" s="66">
        <f t="shared" si="557"/>
        <v>0</v>
      </c>
      <c r="AI96" s="67">
        <f t="shared" si="558"/>
        <v>0</v>
      </c>
      <c r="AJ96" s="261"/>
      <c r="AK96" s="66">
        <f t="shared" si="559"/>
        <v>0</v>
      </c>
      <c r="AL96" s="67">
        <f t="shared" si="560"/>
        <v>0</v>
      </c>
      <c r="AM96" s="261"/>
      <c r="AN96" s="66">
        <f t="shared" si="561"/>
        <v>0</v>
      </c>
      <c r="AO96" s="67">
        <f t="shared" si="562"/>
        <v>0</v>
      </c>
      <c r="AP96" s="261"/>
      <c r="AQ96" s="66">
        <f t="shared" si="563"/>
        <v>0</v>
      </c>
      <c r="AR96" s="67">
        <f t="shared" si="564"/>
        <v>0</v>
      </c>
      <c r="AS96" s="261"/>
      <c r="AT96" s="66">
        <f t="shared" si="565"/>
        <v>0</v>
      </c>
      <c r="AU96" s="67">
        <f t="shared" si="566"/>
        <v>0</v>
      </c>
      <c r="AV96" s="261"/>
      <c r="AW96" s="66">
        <f t="shared" si="567"/>
        <v>0</v>
      </c>
      <c r="AX96" s="67">
        <f t="shared" si="568"/>
        <v>0</v>
      </c>
      <c r="AY96" s="261"/>
      <c r="AZ96" s="66">
        <f t="shared" si="569"/>
        <v>0</v>
      </c>
      <c r="BA96" s="67">
        <f t="shared" si="570"/>
        <v>0</v>
      </c>
    </row>
    <row r="97" spans="1:53">
      <c r="A97" s="59">
        <f t="shared" si="539"/>
        <v>0</v>
      </c>
      <c r="B97" s="60">
        <f t="shared" si="540"/>
        <v>0</v>
      </c>
      <c r="C97" s="144"/>
      <c r="D97" s="145" t="s">
        <v>704</v>
      </c>
      <c r="E97" s="299" t="s">
        <v>1166</v>
      </c>
      <c r="F97" s="142">
        <f t="shared" si="571"/>
        <v>17</v>
      </c>
      <c r="G97" s="63"/>
      <c r="H97" s="143"/>
      <c r="I97" s="261">
        <v>4</v>
      </c>
      <c r="J97" s="66">
        <f t="shared" si="632"/>
        <v>0</v>
      </c>
      <c r="K97" s="67">
        <f t="shared" si="633"/>
        <v>0</v>
      </c>
      <c r="L97" s="261">
        <v>1</v>
      </c>
      <c r="M97" s="66">
        <f t="shared" si="543"/>
        <v>0</v>
      </c>
      <c r="N97" s="67">
        <f t="shared" si="544"/>
        <v>0</v>
      </c>
      <c r="O97" s="261">
        <v>1</v>
      </c>
      <c r="P97" s="66">
        <f t="shared" si="545"/>
        <v>0</v>
      </c>
      <c r="Q97" s="67">
        <f t="shared" si="546"/>
        <v>0</v>
      </c>
      <c r="R97" s="261">
        <v>1</v>
      </c>
      <c r="S97" s="66">
        <f t="shared" si="547"/>
        <v>0</v>
      </c>
      <c r="T97" s="67">
        <f t="shared" si="548"/>
        <v>0</v>
      </c>
      <c r="U97" s="261">
        <v>1</v>
      </c>
      <c r="V97" s="66">
        <f t="shared" si="549"/>
        <v>0</v>
      </c>
      <c r="W97" s="67">
        <f t="shared" si="550"/>
        <v>0</v>
      </c>
      <c r="X97" s="261">
        <v>1</v>
      </c>
      <c r="Y97" s="66">
        <f t="shared" si="551"/>
        <v>0</v>
      </c>
      <c r="Z97" s="67">
        <f t="shared" si="552"/>
        <v>0</v>
      </c>
      <c r="AA97" s="261">
        <v>1</v>
      </c>
      <c r="AB97" s="66">
        <f t="shared" si="553"/>
        <v>0</v>
      </c>
      <c r="AC97" s="67">
        <f t="shared" si="554"/>
        <v>0</v>
      </c>
      <c r="AD97" s="261">
        <v>1</v>
      </c>
      <c r="AE97" s="66">
        <f t="shared" si="555"/>
        <v>0</v>
      </c>
      <c r="AF97" s="67">
        <f t="shared" si="556"/>
        <v>0</v>
      </c>
      <c r="AG97" s="261">
        <v>1</v>
      </c>
      <c r="AH97" s="66">
        <f t="shared" si="557"/>
        <v>0</v>
      </c>
      <c r="AI97" s="67">
        <f t="shared" si="558"/>
        <v>0</v>
      </c>
      <c r="AJ97" s="261">
        <v>1</v>
      </c>
      <c r="AK97" s="66">
        <f t="shared" si="559"/>
        <v>0</v>
      </c>
      <c r="AL97" s="67">
        <f t="shared" si="560"/>
        <v>0</v>
      </c>
      <c r="AM97" s="261">
        <v>1</v>
      </c>
      <c r="AN97" s="66">
        <f t="shared" si="561"/>
        <v>0</v>
      </c>
      <c r="AO97" s="67">
        <f t="shared" si="562"/>
        <v>0</v>
      </c>
      <c r="AP97" s="261">
        <v>1</v>
      </c>
      <c r="AQ97" s="66">
        <f t="shared" si="563"/>
        <v>0</v>
      </c>
      <c r="AR97" s="67">
        <f t="shared" si="564"/>
        <v>0</v>
      </c>
      <c r="AS97" s="261">
        <v>1</v>
      </c>
      <c r="AT97" s="66">
        <f t="shared" si="565"/>
        <v>0</v>
      </c>
      <c r="AU97" s="67">
        <f t="shared" si="566"/>
        <v>0</v>
      </c>
      <c r="AV97" s="261">
        <v>1</v>
      </c>
      <c r="AW97" s="66">
        <f t="shared" si="567"/>
        <v>0</v>
      </c>
      <c r="AX97" s="67">
        <f t="shared" si="568"/>
        <v>0</v>
      </c>
      <c r="AY97" s="261"/>
      <c r="AZ97" s="66">
        <f t="shared" si="569"/>
        <v>0</v>
      </c>
      <c r="BA97" s="67">
        <f t="shared" si="570"/>
        <v>0</v>
      </c>
    </row>
    <row r="98" spans="1:53" hidden="1">
      <c r="A98" s="59">
        <f t="shared" si="539"/>
        <v>0</v>
      </c>
      <c r="B98" s="60">
        <f t="shared" si="540"/>
        <v>0</v>
      </c>
      <c r="C98" s="144"/>
      <c r="D98" s="145" t="s">
        <v>705</v>
      </c>
      <c r="E98" s="303" t="s">
        <v>54</v>
      </c>
      <c r="F98" s="142">
        <f t="shared" si="571"/>
        <v>0</v>
      </c>
      <c r="G98" s="63"/>
      <c r="H98" s="143"/>
      <c r="I98" s="261"/>
      <c r="J98" s="66">
        <f t="shared" si="632"/>
        <v>0</v>
      </c>
      <c r="K98" s="67">
        <f t="shared" si="633"/>
        <v>0</v>
      </c>
      <c r="L98" s="261"/>
      <c r="M98" s="66">
        <f t="shared" si="543"/>
        <v>0</v>
      </c>
      <c r="N98" s="67">
        <f t="shared" si="544"/>
        <v>0</v>
      </c>
      <c r="O98" s="261"/>
      <c r="P98" s="66">
        <f t="shared" si="545"/>
        <v>0</v>
      </c>
      <c r="Q98" s="67">
        <f t="shared" si="546"/>
        <v>0</v>
      </c>
      <c r="R98" s="261"/>
      <c r="S98" s="66">
        <f t="shared" si="547"/>
        <v>0</v>
      </c>
      <c r="T98" s="67">
        <f t="shared" si="548"/>
        <v>0</v>
      </c>
      <c r="U98" s="261"/>
      <c r="V98" s="66">
        <f t="shared" si="549"/>
        <v>0</v>
      </c>
      <c r="W98" s="67">
        <f t="shared" si="550"/>
        <v>0</v>
      </c>
      <c r="X98" s="261"/>
      <c r="Y98" s="66">
        <f t="shared" si="551"/>
        <v>0</v>
      </c>
      <c r="Z98" s="67">
        <f t="shared" si="552"/>
        <v>0</v>
      </c>
      <c r="AA98" s="261"/>
      <c r="AB98" s="66">
        <f t="shared" si="553"/>
        <v>0</v>
      </c>
      <c r="AC98" s="67">
        <f t="shared" si="554"/>
        <v>0</v>
      </c>
      <c r="AD98" s="261"/>
      <c r="AE98" s="66">
        <f t="shared" si="555"/>
        <v>0</v>
      </c>
      <c r="AF98" s="67">
        <f t="shared" si="556"/>
        <v>0</v>
      </c>
      <c r="AG98" s="261"/>
      <c r="AH98" s="66">
        <f t="shared" si="557"/>
        <v>0</v>
      </c>
      <c r="AI98" s="67">
        <f t="shared" si="558"/>
        <v>0</v>
      </c>
      <c r="AJ98" s="261"/>
      <c r="AK98" s="66">
        <f t="shared" si="559"/>
        <v>0</v>
      </c>
      <c r="AL98" s="67">
        <f t="shared" si="560"/>
        <v>0</v>
      </c>
      <c r="AM98" s="261"/>
      <c r="AN98" s="66">
        <f t="shared" si="561"/>
        <v>0</v>
      </c>
      <c r="AO98" s="67">
        <f t="shared" si="562"/>
        <v>0</v>
      </c>
      <c r="AP98" s="261"/>
      <c r="AQ98" s="66">
        <f t="shared" si="563"/>
        <v>0</v>
      </c>
      <c r="AR98" s="67">
        <f t="shared" si="564"/>
        <v>0</v>
      </c>
      <c r="AS98" s="261"/>
      <c r="AT98" s="66">
        <f t="shared" si="565"/>
        <v>0</v>
      </c>
      <c r="AU98" s="67">
        <f t="shared" si="566"/>
        <v>0</v>
      </c>
      <c r="AV98" s="261"/>
      <c r="AW98" s="66">
        <f t="shared" si="567"/>
        <v>0</v>
      </c>
      <c r="AX98" s="67">
        <f t="shared" si="568"/>
        <v>0</v>
      </c>
      <c r="AY98" s="261"/>
      <c r="AZ98" s="66">
        <f t="shared" si="569"/>
        <v>0</v>
      </c>
      <c r="BA98" s="67">
        <f t="shared" si="570"/>
        <v>0</v>
      </c>
    </row>
    <row r="99" spans="1:53">
      <c r="A99" s="59">
        <f>SUMIF($I$5:$ZZ$5,"QTY*Equipment",$I99:$ZZ99)</f>
        <v>0</v>
      </c>
      <c r="B99" s="60">
        <f>SUMIF($I$5:$ZZ$5,"QTY*Install",$I99:$ZZ99)</f>
        <v>0</v>
      </c>
      <c r="C99" s="144"/>
      <c r="D99" s="145" t="s">
        <v>706</v>
      </c>
      <c r="E99" s="452" t="s">
        <v>532</v>
      </c>
      <c r="F99" s="142">
        <f>SUMIF($I$5:$ZG$5,"QTY",$I99:$ZG99)</f>
        <v>195</v>
      </c>
      <c r="G99" s="63"/>
      <c r="H99" s="143"/>
      <c r="I99" s="261"/>
      <c r="J99" s="66">
        <f>I99*$G99</f>
        <v>0</v>
      </c>
      <c r="K99" s="67">
        <f>I99*$H99</f>
        <v>0</v>
      </c>
      <c r="L99" s="261">
        <v>25</v>
      </c>
      <c r="M99" s="66">
        <f>L99*$G99</f>
        <v>0</v>
      </c>
      <c r="N99" s="67">
        <f>L99*$H99</f>
        <v>0</v>
      </c>
      <c r="O99" s="261">
        <v>18</v>
      </c>
      <c r="P99" s="66">
        <f>O99*$G99</f>
        <v>0</v>
      </c>
      <c r="Q99" s="67">
        <f>O99*$H99</f>
        <v>0</v>
      </c>
      <c r="R99" s="261"/>
      <c r="S99" s="66">
        <f>R99*$G99</f>
        <v>0</v>
      </c>
      <c r="T99" s="67">
        <f>R99*$H99</f>
        <v>0</v>
      </c>
      <c r="U99" s="261">
        <v>17</v>
      </c>
      <c r="V99" s="66">
        <f>U99*$G99</f>
        <v>0</v>
      </c>
      <c r="W99" s="67">
        <f>U99*$H99</f>
        <v>0</v>
      </c>
      <c r="X99" s="261">
        <v>19</v>
      </c>
      <c r="Y99" s="66">
        <f>X99*$G99</f>
        <v>0</v>
      </c>
      <c r="Z99" s="67">
        <f>X99*$H99</f>
        <v>0</v>
      </c>
      <c r="AA99" s="261">
        <v>10</v>
      </c>
      <c r="AB99" s="66">
        <f>AA99*$G99</f>
        <v>0</v>
      </c>
      <c r="AC99" s="67">
        <f>AA99*$H99</f>
        <v>0</v>
      </c>
      <c r="AD99" s="261">
        <v>14</v>
      </c>
      <c r="AE99" s="66">
        <f>AD99*$G99</f>
        <v>0</v>
      </c>
      <c r="AF99" s="67">
        <f>AD99*$H99</f>
        <v>0</v>
      </c>
      <c r="AG99" s="261">
        <v>17</v>
      </c>
      <c r="AH99" s="66">
        <f>AG99*$G99</f>
        <v>0</v>
      </c>
      <c r="AI99" s="67">
        <f>AG99*$H99</f>
        <v>0</v>
      </c>
      <c r="AJ99" s="261">
        <v>21</v>
      </c>
      <c r="AK99" s="66">
        <f>AJ99*$G99</f>
        <v>0</v>
      </c>
      <c r="AL99" s="67">
        <f>AJ99*$H99</f>
        <v>0</v>
      </c>
      <c r="AM99" s="261">
        <v>21</v>
      </c>
      <c r="AN99" s="66">
        <f>AM99*$G99</f>
        <v>0</v>
      </c>
      <c r="AO99" s="67">
        <f>AM99*$H99</f>
        <v>0</v>
      </c>
      <c r="AP99" s="261">
        <v>21</v>
      </c>
      <c r="AQ99" s="66">
        <f>AP99*$G99</f>
        <v>0</v>
      </c>
      <c r="AR99" s="67">
        <f>AP99*$H99</f>
        <v>0</v>
      </c>
      <c r="AS99" s="261">
        <v>6</v>
      </c>
      <c r="AT99" s="66">
        <f>AS99*$G99</f>
        <v>0</v>
      </c>
      <c r="AU99" s="67">
        <f>AS99*$H99</f>
        <v>0</v>
      </c>
      <c r="AV99" s="261">
        <v>6</v>
      </c>
      <c r="AW99" s="66">
        <f>AV99*$G99</f>
        <v>0</v>
      </c>
      <c r="AX99" s="67">
        <f>AV99*$H99</f>
        <v>0</v>
      </c>
      <c r="AY99" s="261"/>
      <c r="AZ99" s="66">
        <f>AY99*$G99</f>
        <v>0</v>
      </c>
      <c r="BA99" s="67">
        <f>AY99*$H99</f>
        <v>0</v>
      </c>
    </row>
    <row r="100" spans="1:53">
      <c r="A100" s="59">
        <f t="shared" si="539"/>
        <v>0</v>
      </c>
      <c r="B100" s="60">
        <f t="shared" si="540"/>
        <v>0</v>
      </c>
      <c r="C100" s="144"/>
      <c r="D100" s="145" t="s">
        <v>1115</v>
      </c>
      <c r="E100" s="300"/>
      <c r="F100" s="142">
        <f t="shared" si="571"/>
        <v>0</v>
      </c>
      <c r="G100" s="63"/>
      <c r="H100" s="143"/>
      <c r="I100" s="197"/>
      <c r="J100" s="66">
        <f t="shared" si="541"/>
        <v>0</v>
      </c>
      <c r="K100" s="67">
        <f t="shared" si="542"/>
        <v>0</v>
      </c>
      <c r="L100" s="197"/>
      <c r="M100" s="66">
        <f t="shared" si="543"/>
        <v>0</v>
      </c>
      <c r="N100" s="67">
        <f t="shared" si="544"/>
        <v>0</v>
      </c>
      <c r="O100" s="197"/>
      <c r="P100" s="66">
        <f t="shared" si="545"/>
        <v>0</v>
      </c>
      <c r="Q100" s="67">
        <f t="shared" si="546"/>
        <v>0</v>
      </c>
      <c r="R100" s="197"/>
      <c r="S100" s="66">
        <f t="shared" si="547"/>
        <v>0</v>
      </c>
      <c r="T100" s="67">
        <f t="shared" si="548"/>
        <v>0</v>
      </c>
      <c r="U100" s="197"/>
      <c r="V100" s="66">
        <f t="shared" si="549"/>
        <v>0</v>
      </c>
      <c r="W100" s="67">
        <f t="shared" si="550"/>
        <v>0</v>
      </c>
      <c r="X100" s="197"/>
      <c r="Y100" s="66">
        <f t="shared" si="551"/>
        <v>0</v>
      </c>
      <c r="Z100" s="67">
        <f t="shared" si="552"/>
        <v>0</v>
      </c>
      <c r="AA100" s="197"/>
      <c r="AB100" s="66">
        <f t="shared" si="553"/>
        <v>0</v>
      </c>
      <c r="AC100" s="67">
        <f t="shared" si="554"/>
        <v>0</v>
      </c>
      <c r="AD100" s="197"/>
      <c r="AE100" s="66">
        <f t="shared" si="555"/>
        <v>0</v>
      </c>
      <c r="AF100" s="67">
        <f t="shared" si="556"/>
        <v>0</v>
      </c>
      <c r="AG100" s="197"/>
      <c r="AH100" s="66">
        <f t="shared" si="557"/>
        <v>0</v>
      </c>
      <c r="AI100" s="67">
        <f t="shared" si="558"/>
        <v>0</v>
      </c>
      <c r="AJ100" s="197"/>
      <c r="AK100" s="66">
        <f t="shared" si="559"/>
        <v>0</v>
      </c>
      <c r="AL100" s="67">
        <f t="shared" si="560"/>
        <v>0</v>
      </c>
      <c r="AM100" s="197"/>
      <c r="AN100" s="66">
        <f t="shared" si="561"/>
        <v>0</v>
      </c>
      <c r="AO100" s="67">
        <f t="shared" si="562"/>
        <v>0</v>
      </c>
      <c r="AP100" s="197"/>
      <c r="AQ100" s="66">
        <f t="shared" si="563"/>
        <v>0</v>
      </c>
      <c r="AR100" s="67">
        <f t="shared" si="564"/>
        <v>0</v>
      </c>
      <c r="AS100" s="197"/>
      <c r="AT100" s="66">
        <f t="shared" si="565"/>
        <v>0</v>
      </c>
      <c r="AU100" s="67">
        <f t="shared" si="566"/>
        <v>0</v>
      </c>
      <c r="AV100" s="197"/>
      <c r="AW100" s="66">
        <f t="shared" si="567"/>
        <v>0</v>
      </c>
      <c r="AX100" s="67">
        <f t="shared" si="568"/>
        <v>0</v>
      </c>
      <c r="AY100" s="197"/>
      <c r="AZ100" s="66">
        <f t="shared" si="569"/>
        <v>0</v>
      </c>
      <c r="BA100" s="67">
        <f t="shared" si="570"/>
        <v>0</v>
      </c>
    </row>
    <row r="101" spans="1:53">
      <c r="A101" s="59">
        <f t="shared" si="539"/>
        <v>0</v>
      </c>
      <c r="B101" s="60">
        <f t="shared" si="540"/>
        <v>0</v>
      </c>
      <c r="C101" s="144"/>
      <c r="D101" s="145" t="s">
        <v>1116</v>
      </c>
      <c r="E101" s="300"/>
      <c r="F101" s="142">
        <f t="shared" si="571"/>
        <v>0</v>
      </c>
      <c r="G101" s="63"/>
      <c r="H101" s="143"/>
      <c r="I101" s="197"/>
      <c r="J101" s="66">
        <f t="shared" si="541"/>
        <v>0</v>
      </c>
      <c r="K101" s="67">
        <f t="shared" si="542"/>
        <v>0</v>
      </c>
      <c r="L101" s="197"/>
      <c r="M101" s="66">
        <f t="shared" si="543"/>
        <v>0</v>
      </c>
      <c r="N101" s="67">
        <f t="shared" si="544"/>
        <v>0</v>
      </c>
      <c r="O101" s="197"/>
      <c r="P101" s="66">
        <f t="shared" si="545"/>
        <v>0</v>
      </c>
      <c r="Q101" s="67">
        <f t="shared" si="546"/>
        <v>0</v>
      </c>
      <c r="R101" s="197"/>
      <c r="S101" s="66">
        <f t="shared" si="547"/>
        <v>0</v>
      </c>
      <c r="T101" s="67">
        <f t="shared" si="548"/>
        <v>0</v>
      </c>
      <c r="U101" s="197"/>
      <c r="V101" s="66">
        <f t="shared" si="549"/>
        <v>0</v>
      </c>
      <c r="W101" s="67">
        <f t="shared" si="550"/>
        <v>0</v>
      </c>
      <c r="X101" s="197"/>
      <c r="Y101" s="66">
        <f t="shared" si="551"/>
        <v>0</v>
      </c>
      <c r="Z101" s="67">
        <f t="shared" si="552"/>
        <v>0</v>
      </c>
      <c r="AA101" s="197"/>
      <c r="AB101" s="66">
        <f t="shared" si="553"/>
        <v>0</v>
      </c>
      <c r="AC101" s="67">
        <f t="shared" si="554"/>
        <v>0</v>
      </c>
      <c r="AD101" s="197"/>
      <c r="AE101" s="66">
        <f t="shared" si="555"/>
        <v>0</v>
      </c>
      <c r="AF101" s="67">
        <f t="shared" si="556"/>
        <v>0</v>
      </c>
      <c r="AG101" s="197"/>
      <c r="AH101" s="66">
        <f t="shared" si="557"/>
        <v>0</v>
      </c>
      <c r="AI101" s="67">
        <f t="shared" si="558"/>
        <v>0</v>
      </c>
      <c r="AJ101" s="197"/>
      <c r="AK101" s="66">
        <f t="shared" si="559"/>
        <v>0</v>
      </c>
      <c r="AL101" s="67">
        <f t="shared" si="560"/>
        <v>0</v>
      </c>
      <c r="AM101" s="197"/>
      <c r="AN101" s="66">
        <f t="shared" si="561"/>
        <v>0</v>
      </c>
      <c r="AO101" s="67">
        <f t="shared" si="562"/>
        <v>0</v>
      </c>
      <c r="AP101" s="197"/>
      <c r="AQ101" s="66">
        <f t="shared" si="563"/>
        <v>0</v>
      </c>
      <c r="AR101" s="67">
        <f t="shared" si="564"/>
        <v>0</v>
      </c>
      <c r="AS101" s="197"/>
      <c r="AT101" s="66">
        <f t="shared" si="565"/>
        <v>0</v>
      </c>
      <c r="AU101" s="67">
        <f t="shared" si="566"/>
        <v>0</v>
      </c>
      <c r="AV101" s="197"/>
      <c r="AW101" s="66">
        <f t="shared" si="567"/>
        <v>0</v>
      </c>
      <c r="AX101" s="67">
        <f t="shared" si="568"/>
        <v>0</v>
      </c>
      <c r="AY101" s="197"/>
      <c r="AZ101" s="66">
        <f t="shared" si="569"/>
        <v>0</v>
      </c>
      <c r="BA101" s="67">
        <f t="shared" si="570"/>
        <v>0</v>
      </c>
    </row>
    <row r="102" spans="1:53">
      <c r="A102" s="59">
        <f t="shared" si="539"/>
        <v>0</v>
      </c>
      <c r="B102" s="60">
        <f t="shared" si="540"/>
        <v>0</v>
      </c>
      <c r="C102" s="144"/>
      <c r="D102" s="145" t="s">
        <v>1117</v>
      </c>
      <c r="E102" s="300"/>
      <c r="F102" s="142">
        <f t="shared" si="571"/>
        <v>0</v>
      </c>
      <c r="G102" s="63"/>
      <c r="H102" s="143"/>
      <c r="I102" s="197"/>
      <c r="J102" s="66">
        <f t="shared" si="541"/>
        <v>0</v>
      </c>
      <c r="K102" s="67">
        <f t="shared" si="542"/>
        <v>0</v>
      </c>
      <c r="L102" s="197"/>
      <c r="M102" s="66">
        <f t="shared" si="543"/>
        <v>0</v>
      </c>
      <c r="N102" s="67">
        <f t="shared" si="544"/>
        <v>0</v>
      </c>
      <c r="O102" s="197"/>
      <c r="P102" s="66">
        <f t="shared" si="545"/>
        <v>0</v>
      </c>
      <c r="Q102" s="67">
        <f t="shared" si="546"/>
        <v>0</v>
      </c>
      <c r="R102" s="197"/>
      <c r="S102" s="66">
        <f t="shared" si="547"/>
        <v>0</v>
      </c>
      <c r="T102" s="67">
        <f t="shared" si="548"/>
        <v>0</v>
      </c>
      <c r="U102" s="197"/>
      <c r="V102" s="66">
        <f t="shared" si="549"/>
        <v>0</v>
      </c>
      <c r="W102" s="67">
        <f t="shared" si="550"/>
        <v>0</v>
      </c>
      <c r="X102" s="197"/>
      <c r="Y102" s="66">
        <f t="shared" si="551"/>
        <v>0</v>
      </c>
      <c r="Z102" s="67">
        <f t="shared" si="552"/>
        <v>0</v>
      </c>
      <c r="AA102" s="197"/>
      <c r="AB102" s="66">
        <f t="shared" si="553"/>
        <v>0</v>
      </c>
      <c r="AC102" s="67">
        <f t="shared" si="554"/>
        <v>0</v>
      </c>
      <c r="AD102" s="197"/>
      <c r="AE102" s="66">
        <f t="shared" si="555"/>
        <v>0</v>
      </c>
      <c r="AF102" s="67">
        <f t="shared" si="556"/>
        <v>0</v>
      </c>
      <c r="AG102" s="197"/>
      <c r="AH102" s="66">
        <f t="shared" si="557"/>
        <v>0</v>
      </c>
      <c r="AI102" s="67">
        <f t="shared" si="558"/>
        <v>0</v>
      </c>
      <c r="AJ102" s="197"/>
      <c r="AK102" s="66">
        <f t="shared" si="559"/>
        <v>0</v>
      </c>
      <c r="AL102" s="67">
        <f t="shared" si="560"/>
        <v>0</v>
      </c>
      <c r="AM102" s="197"/>
      <c r="AN102" s="66">
        <f t="shared" si="561"/>
        <v>0</v>
      </c>
      <c r="AO102" s="67">
        <f t="shared" si="562"/>
        <v>0</v>
      </c>
      <c r="AP102" s="197"/>
      <c r="AQ102" s="66">
        <f t="shared" si="563"/>
        <v>0</v>
      </c>
      <c r="AR102" s="67">
        <f t="shared" si="564"/>
        <v>0</v>
      </c>
      <c r="AS102" s="197"/>
      <c r="AT102" s="66">
        <f t="shared" si="565"/>
        <v>0</v>
      </c>
      <c r="AU102" s="67">
        <f t="shared" si="566"/>
        <v>0</v>
      </c>
      <c r="AV102" s="197"/>
      <c r="AW102" s="66">
        <f t="shared" si="567"/>
        <v>0</v>
      </c>
      <c r="AX102" s="67">
        <f t="shared" si="568"/>
        <v>0</v>
      </c>
      <c r="AY102" s="197"/>
      <c r="AZ102" s="66">
        <f t="shared" si="569"/>
        <v>0</v>
      </c>
      <c r="BA102" s="67">
        <f t="shared" si="570"/>
        <v>0</v>
      </c>
    </row>
    <row r="103" spans="1:53">
      <c r="A103" s="59">
        <f t="shared" si="539"/>
        <v>0</v>
      </c>
      <c r="B103" s="60">
        <f t="shared" si="540"/>
        <v>0</v>
      </c>
      <c r="C103" s="144"/>
      <c r="D103" s="145" t="s">
        <v>1167</v>
      </c>
      <c r="E103" s="300"/>
      <c r="F103" s="142">
        <f t="shared" si="571"/>
        <v>0</v>
      </c>
      <c r="G103" s="63"/>
      <c r="H103" s="143"/>
      <c r="I103" s="197"/>
      <c r="J103" s="66">
        <f t="shared" si="541"/>
        <v>0</v>
      </c>
      <c r="K103" s="67">
        <f t="shared" si="542"/>
        <v>0</v>
      </c>
      <c r="L103" s="197"/>
      <c r="M103" s="66">
        <f t="shared" si="543"/>
        <v>0</v>
      </c>
      <c r="N103" s="67">
        <f t="shared" si="544"/>
        <v>0</v>
      </c>
      <c r="O103" s="197"/>
      <c r="P103" s="66">
        <f t="shared" si="545"/>
        <v>0</v>
      </c>
      <c r="Q103" s="67">
        <f t="shared" si="546"/>
        <v>0</v>
      </c>
      <c r="R103" s="197"/>
      <c r="S103" s="66">
        <f t="shared" si="547"/>
        <v>0</v>
      </c>
      <c r="T103" s="67">
        <f t="shared" si="548"/>
        <v>0</v>
      </c>
      <c r="U103" s="197"/>
      <c r="V103" s="66">
        <f t="shared" si="549"/>
        <v>0</v>
      </c>
      <c r="W103" s="67">
        <f t="shared" si="550"/>
        <v>0</v>
      </c>
      <c r="X103" s="197"/>
      <c r="Y103" s="66">
        <f t="shared" si="551"/>
        <v>0</v>
      </c>
      <c r="Z103" s="67">
        <f t="shared" si="552"/>
        <v>0</v>
      </c>
      <c r="AA103" s="197"/>
      <c r="AB103" s="66">
        <f t="shared" si="553"/>
        <v>0</v>
      </c>
      <c r="AC103" s="67">
        <f t="shared" si="554"/>
        <v>0</v>
      </c>
      <c r="AD103" s="197"/>
      <c r="AE103" s="66">
        <f t="shared" si="555"/>
        <v>0</v>
      </c>
      <c r="AF103" s="67">
        <f t="shared" si="556"/>
        <v>0</v>
      </c>
      <c r="AG103" s="197"/>
      <c r="AH103" s="66">
        <f t="shared" si="557"/>
        <v>0</v>
      </c>
      <c r="AI103" s="67">
        <f t="shared" si="558"/>
        <v>0</v>
      </c>
      <c r="AJ103" s="197"/>
      <c r="AK103" s="66">
        <f t="shared" si="559"/>
        <v>0</v>
      </c>
      <c r="AL103" s="67">
        <f t="shared" si="560"/>
        <v>0</v>
      </c>
      <c r="AM103" s="197"/>
      <c r="AN103" s="66">
        <f t="shared" si="561"/>
        <v>0</v>
      </c>
      <c r="AO103" s="67">
        <f t="shared" si="562"/>
        <v>0</v>
      </c>
      <c r="AP103" s="197"/>
      <c r="AQ103" s="66">
        <f t="shared" si="563"/>
        <v>0</v>
      </c>
      <c r="AR103" s="67">
        <f t="shared" si="564"/>
        <v>0</v>
      </c>
      <c r="AS103" s="197"/>
      <c r="AT103" s="66">
        <f t="shared" si="565"/>
        <v>0</v>
      </c>
      <c r="AU103" s="67">
        <f t="shared" si="566"/>
        <v>0</v>
      </c>
      <c r="AV103" s="197"/>
      <c r="AW103" s="66">
        <f t="shared" si="567"/>
        <v>0</v>
      </c>
      <c r="AX103" s="67">
        <f t="shared" si="568"/>
        <v>0</v>
      </c>
      <c r="AY103" s="197"/>
      <c r="AZ103" s="66">
        <f t="shared" si="569"/>
        <v>0</v>
      </c>
      <c r="BA103" s="67">
        <f t="shared" si="570"/>
        <v>0</v>
      </c>
    </row>
    <row r="104" spans="1:53">
      <c r="A104" s="87"/>
      <c r="B104" s="69"/>
      <c r="C104" s="146"/>
      <c r="D104" s="139" t="s">
        <v>707</v>
      </c>
      <c r="E104" s="429" t="s">
        <v>963</v>
      </c>
      <c r="F104" s="294">
        <f t="shared" si="571"/>
        <v>16</v>
      </c>
      <c r="G104" s="56"/>
      <c r="H104" s="53"/>
      <c r="I104" s="293">
        <f>I105+I110+I115</f>
        <v>2</v>
      </c>
      <c r="J104" s="57"/>
      <c r="K104" s="55"/>
      <c r="L104" s="293">
        <f>L105+L110+L115</f>
        <v>3</v>
      </c>
      <c r="M104" s="57"/>
      <c r="N104" s="55"/>
      <c r="O104" s="293">
        <f>O105+O110+O115</f>
        <v>1</v>
      </c>
      <c r="P104" s="57"/>
      <c r="Q104" s="55"/>
      <c r="R104" s="293">
        <f>R105+R110+R115</f>
        <v>0</v>
      </c>
      <c r="S104" s="57"/>
      <c r="T104" s="55"/>
      <c r="U104" s="293">
        <f>U105+U110+U115</f>
        <v>1</v>
      </c>
      <c r="V104" s="57"/>
      <c r="W104" s="55"/>
      <c r="X104" s="293">
        <f>X105+X110+X115</f>
        <v>1</v>
      </c>
      <c r="Y104" s="57"/>
      <c r="Z104" s="55"/>
      <c r="AA104" s="293">
        <f>AA105+AA110+AA115</f>
        <v>1</v>
      </c>
      <c r="AB104" s="57"/>
      <c r="AC104" s="55"/>
      <c r="AD104" s="293">
        <f>AD105+AD110+AD115</f>
        <v>1</v>
      </c>
      <c r="AE104" s="57"/>
      <c r="AF104" s="55"/>
      <c r="AG104" s="293">
        <f>AG105+AG110+AG115</f>
        <v>1</v>
      </c>
      <c r="AH104" s="57"/>
      <c r="AI104" s="55"/>
      <c r="AJ104" s="293">
        <f>AJ105+AJ110+AJ115</f>
        <v>1</v>
      </c>
      <c r="AK104" s="57"/>
      <c r="AL104" s="55"/>
      <c r="AM104" s="293">
        <f>AM105+AM110+AM115</f>
        <v>1</v>
      </c>
      <c r="AN104" s="57"/>
      <c r="AO104" s="55"/>
      <c r="AP104" s="293">
        <f>AP105+AP110+AP115</f>
        <v>1</v>
      </c>
      <c r="AQ104" s="57"/>
      <c r="AR104" s="55"/>
      <c r="AS104" s="293">
        <f>AS105+AS110+AS115</f>
        <v>1</v>
      </c>
      <c r="AT104" s="57"/>
      <c r="AU104" s="55"/>
      <c r="AV104" s="293">
        <f>AV105+AV110+AV115</f>
        <v>1</v>
      </c>
      <c r="AW104" s="57"/>
      <c r="AX104" s="55"/>
      <c r="AY104" s="293">
        <f>AY105+AY110+AY115</f>
        <v>0</v>
      </c>
      <c r="AZ104" s="57"/>
      <c r="BA104" s="405"/>
    </row>
    <row r="105" spans="1:53">
      <c r="A105" s="305"/>
      <c r="B105" s="306"/>
      <c r="C105" s="307"/>
      <c r="D105" s="145" t="s">
        <v>708</v>
      </c>
      <c r="E105" s="298" t="s">
        <v>615</v>
      </c>
      <c r="F105" s="294">
        <f t="shared" si="571"/>
        <v>16</v>
      </c>
      <c r="G105" s="56"/>
      <c r="H105" s="53"/>
      <c r="I105" s="293">
        <f>SUM(I106:I108)</f>
        <v>2</v>
      </c>
      <c r="J105" s="259"/>
      <c r="K105" s="260"/>
      <c r="L105" s="293">
        <f>SUM(L106:L108)</f>
        <v>3</v>
      </c>
      <c r="M105" s="259"/>
      <c r="N105" s="260"/>
      <c r="O105" s="293">
        <f>SUM(O106:O108)</f>
        <v>1</v>
      </c>
      <c r="P105" s="259"/>
      <c r="Q105" s="260"/>
      <c r="R105" s="293">
        <f>SUM(R106:R108)</f>
        <v>0</v>
      </c>
      <c r="S105" s="259"/>
      <c r="T105" s="260"/>
      <c r="U105" s="293">
        <f>SUM(U106:U108)</f>
        <v>1</v>
      </c>
      <c r="V105" s="259"/>
      <c r="W105" s="260"/>
      <c r="X105" s="293">
        <f>SUM(X106:X108)</f>
        <v>1</v>
      </c>
      <c r="Y105" s="259"/>
      <c r="Z105" s="260"/>
      <c r="AA105" s="293">
        <f>SUM(AA106:AA108)</f>
        <v>1</v>
      </c>
      <c r="AB105" s="259"/>
      <c r="AC105" s="260"/>
      <c r="AD105" s="293">
        <f>SUM(AD106:AD108)</f>
        <v>1</v>
      </c>
      <c r="AE105" s="259"/>
      <c r="AF105" s="260"/>
      <c r="AG105" s="293">
        <f>SUM(AG106:AG108)</f>
        <v>1</v>
      </c>
      <c r="AH105" s="259"/>
      <c r="AI105" s="260"/>
      <c r="AJ105" s="293">
        <f>SUM(AJ106:AJ108)</f>
        <v>1</v>
      </c>
      <c r="AK105" s="259"/>
      <c r="AL105" s="260"/>
      <c r="AM105" s="293">
        <f>SUM(AM106:AM108)</f>
        <v>1</v>
      </c>
      <c r="AN105" s="259"/>
      <c r="AO105" s="260"/>
      <c r="AP105" s="293">
        <f>SUM(AP106:AP108)</f>
        <v>1</v>
      </c>
      <c r="AQ105" s="259"/>
      <c r="AR105" s="260"/>
      <c r="AS105" s="293">
        <f>SUM(AS106:AS108)</f>
        <v>1</v>
      </c>
      <c r="AT105" s="259"/>
      <c r="AU105" s="260"/>
      <c r="AV105" s="293">
        <f>SUM(AV106:AV108)</f>
        <v>1</v>
      </c>
      <c r="AW105" s="259"/>
      <c r="AX105" s="260"/>
      <c r="AY105" s="293">
        <f>SUM(AY106:AY108)</f>
        <v>0</v>
      </c>
      <c r="AZ105" s="259"/>
      <c r="BA105" s="260"/>
    </row>
    <row r="106" spans="1:53">
      <c r="A106" s="59">
        <f t="shared" ref="A106:A109" si="634">SUMIF($I$5:$ZZ$5,"QTY*Equipment",$I106:$ZZ106)</f>
        <v>0</v>
      </c>
      <c r="B106" s="60">
        <f t="shared" ref="B106:B109" si="635">SUMIF($I$5:$ZZ$5,"QTY*Install",$I106:$ZZ106)</f>
        <v>0</v>
      </c>
      <c r="C106" s="144"/>
      <c r="D106" s="145" t="s">
        <v>715</v>
      </c>
      <c r="E106" s="299" t="s">
        <v>709</v>
      </c>
      <c r="F106" s="142">
        <f t="shared" si="571"/>
        <v>11</v>
      </c>
      <c r="G106" s="63"/>
      <c r="H106" s="143"/>
      <c r="I106" s="261"/>
      <c r="J106" s="66">
        <f t="shared" ref="J106:J133" si="636">I106*$G106</f>
        <v>0</v>
      </c>
      <c r="K106" s="67">
        <f t="shared" ref="K106:K133" si="637">I106*$H106</f>
        <v>0</v>
      </c>
      <c r="L106" s="261">
        <v>1</v>
      </c>
      <c r="M106" s="66">
        <f t="shared" ref="M106:M109" si="638">L106*$G106</f>
        <v>0</v>
      </c>
      <c r="N106" s="67">
        <f t="shared" ref="N106:N109" si="639">L106*$H106</f>
        <v>0</v>
      </c>
      <c r="O106" s="261"/>
      <c r="P106" s="66">
        <f t="shared" ref="P106:P109" si="640">O106*$G106</f>
        <v>0</v>
      </c>
      <c r="Q106" s="67">
        <f t="shared" ref="Q106:Q109" si="641">O106*$H106</f>
        <v>0</v>
      </c>
      <c r="R106" s="261"/>
      <c r="S106" s="66">
        <f t="shared" ref="S106:S109" si="642">R106*$G106</f>
        <v>0</v>
      </c>
      <c r="T106" s="67">
        <f t="shared" ref="T106:T109" si="643">R106*$H106</f>
        <v>0</v>
      </c>
      <c r="U106" s="261">
        <v>1</v>
      </c>
      <c r="V106" s="66">
        <f t="shared" ref="V106:V109" si="644">U106*$G106</f>
        <v>0</v>
      </c>
      <c r="W106" s="67">
        <f t="shared" ref="W106:W109" si="645">U106*$H106</f>
        <v>0</v>
      </c>
      <c r="X106" s="261">
        <v>1</v>
      </c>
      <c r="Y106" s="66">
        <f t="shared" ref="Y106:Y109" si="646">X106*$G106</f>
        <v>0</v>
      </c>
      <c r="Z106" s="67">
        <f t="shared" ref="Z106:Z109" si="647">X106*$H106</f>
        <v>0</v>
      </c>
      <c r="AA106" s="261">
        <v>1</v>
      </c>
      <c r="AB106" s="66">
        <f t="shared" ref="AB106:AB109" si="648">AA106*$G106</f>
        <v>0</v>
      </c>
      <c r="AC106" s="67">
        <f t="shared" ref="AC106:AC109" si="649">AA106*$H106</f>
        <v>0</v>
      </c>
      <c r="AD106" s="261">
        <v>1</v>
      </c>
      <c r="AE106" s="66">
        <f t="shared" ref="AE106:AE109" si="650">AD106*$G106</f>
        <v>0</v>
      </c>
      <c r="AF106" s="67">
        <f t="shared" ref="AF106:AF109" si="651">AD106*$H106</f>
        <v>0</v>
      </c>
      <c r="AG106" s="261">
        <v>1</v>
      </c>
      <c r="AH106" s="66">
        <f t="shared" ref="AH106:AH109" si="652">AG106*$G106</f>
        <v>0</v>
      </c>
      <c r="AI106" s="67">
        <f t="shared" ref="AI106:AI109" si="653">AG106*$H106</f>
        <v>0</v>
      </c>
      <c r="AJ106" s="261">
        <v>1</v>
      </c>
      <c r="AK106" s="66">
        <f t="shared" ref="AK106:AK109" si="654">AJ106*$G106</f>
        <v>0</v>
      </c>
      <c r="AL106" s="67">
        <f t="shared" ref="AL106:AL109" si="655">AJ106*$H106</f>
        <v>0</v>
      </c>
      <c r="AM106" s="261">
        <v>1</v>
      </c>
      <c r="AN106" s="66">
        <f t="shared" ref="AN106:AN109" si="656">AM106*$G106</f>
        <v>0</v>
      </c>
      <c r="AO106" s="67">
        <f t="shared" ref="AO106:AO109" si="657">AM106*$H106</f>
        <v>0</v>
      </c>
      <c r="AP106" s="261">
        <v>1</v>
      </c>
      <c r="AQ106" s="66">
        <f t="shared" ref="AQ106:AQ109" si="658">AP106*$G106</f>
        <v>0</v>
      </c>
      <c r="AR106" s="67">
        <f t="shared" ref="AR106:AR109" si="659">AP106*$H106</f>
        <v>0</v>
      </c>
      <c r="AS106" s="261">
        <v>1</v>
      </c>
      <c r="AT106" s="66">
        <f t="shared" ref="AT106:AT109" si="660">AS106*$G106</f>
        <v>0</v>
      </c>
      <c r="AU106" s="67">
        <f t="shared" ref="AU106:AU109" si="661">AS106*$H106</f>
        <v>0</v>
      </c>
      <c r="AV106" s="261">
        <v>1</v>
      </c>
      <c r="AW106" s="66">
        <f t="shared" ref="AW106:AW109" si="662">AV106*$G106</f>
        <v>0</v>
      </c>
      <c r="AX106" s="67">
        <f t="shared" ref="AX106:AX109" si="663">AV106*$H106</f>
        <v>0</v>
      </c>
      <c r="AY106" s="261"/>
      <c r="AZ106" s="66">
        <f t="shared" ref="AZ106:AZ109" si="664">AY106*$G106</f>
        <v>0</v>
      </c>
      <c r="BA106" s="67">
        <f t="shared" ref="BA106:BA109" si="665">AY106*$H106</f>
        <v>0</v>
      </c>
    </row>
    <row r="107" spans="1:53" hidden="1">
      <c r="A107" s="59">
        <f t="shared" si="634"/>
        <v>0</v>
      </c>
      <c r="B107" s="60">
        <f t="shared" si="635"/>
        <v>0</v>
      </c>
      <c r="C107" s="144"/>
      <c r="D107" s="145" t="s">
        <v>716</v>
      </c>
      <c r="E107" s="299" t="s">
        <v>710</v>
      </c>
      <c r="F107" s="142">
        <f t="shared" si="571"/>
        <v>0</v>
      </c>
      <c r="G107" s="63"/>
      <c r="H107" s="143"/>
      <c r="I107" s="261"/>
      <c r="J107" s="66">
        <f t="shared" si="636"/>
        <v>0</v>
      </c>
      <c r="K107" s="67">
        <f t="shared" si="637"/>
        <v>0</v>
      </c>
      <c r="L107" s="261"/>
      <c r="M107" s="66">
        <f t="shared" si="638"/>
        <v>0</v>
      </c>
      <c r="N107" s="67">
        <f t="shared" si="639"/>
        <v>0</v>
      </c>
      <c r="O107" s="261"/>
      <c r="P107" s="66">
        <f t="shared" si="640"/>
        <v>0</v>
      </c>
      <c r="Q107" s="67">
        <f t="shared" si="641"/>
        <v>0</v>
      </c>
      <c r="R107" s="261"/>
      <c r="S107" s="66">
        <f t="shared" si="642"/>
        <v>0</v>
      </c>
      <c r="T107" s="67">
        <f t="shared" si="643"/>
        <v>0</v>
      </c>
      <c r="U107" s="261"/>
      <c r="V107" s="66">
        <f t="shared" si="644"/>
        <v>0</v>
      </c>
      <c r="W107" s="67">
        <f t="shared" si="645"/>
        <v>0</v>
      </c>
      <c r="X107" s="261"/>
      <c r="Y107" s="66">
        <f t="shared" si="646"/>
        <v>0</v>
      </c>
      <c r="Z107" s="67">
        <f t="shared" si="647"/>
        <v>0</v>
      </c>
      <c r="AA107" s="261"/>
      <c r="AB107" s="66">
        <f t="shared" si="648"/>
        <v>0</v>
      </c>
      <c r="AC107" s="67">
        <f t="shared" si="649"/>
        <v>0</v>
      </c>
      <c r="AD107" s="261"/>
      <c r="AE107" s="66">
        <f t="shared" si="650"/>
        <v>0</v>
      </c>
      <c r="AF107" s="67">
        <f t="shared" si="651"/>
        <v>0</v>
      </c>
      <c r="AG107" s="261"/>
      <c r="AH107" s="66">
        <f t="shared" si="652"/>
        <v>0</v>
      </c>
      <c r="AI107" s="67">
        <f t="shared" si="653"/>
        <v>0</v>
      </c>
      <c r="AJ107" s="261"/>
      <c r="AK107" s="66">
        <f t="shared" si="654"/>
        <v>0</v>
      </c>
      <c r="AL107" s="67">
        <f t="shared" si="655"/>
        <v>0</v>
      </c>
      <c r="AM107" s="261"/>
      <c r="AN107" s="66">
        <f t="shared" si="656"/>
        <v>0</v>
      </c>
      <c r="AO107" s="67">
        <f t="shared" si="657"/>
        <v>0</v>
      </c>
      <c r="AP107" s="261"/>
      <c r="AQ107" s="66">
        <f t="shared" si="658"/>
        <v>0</v>
      </c>
      <c r="AR107" s="67">
        <f t="shared" si="659"/>
        <v>0</v>
      </c>
      <c r="AS107" s="261"/>
      <c r="AT107" s="66">
        <f t="shared" si="660"/>
        <v>0</v>
      </c>
      <c r="AU107" s="67">
        <f t="shared" si="661"/>
        <v>0</v>
      </c>
      <c r="AV107" s="261"/>
      <c r="AW107" s="66">
        <f t="shared" si="662"/>
        <v>0</v>
      </c>
      <c r="AX107" s="67">
        <f t="shared" si="663"/>
        <v>0</v>
      </c>
      <c r="AY107" s="261"/>
      <c r="AZ107" s="66">
        <f t="shared" si="664"/>
        <v>0</v>
      </c>
      <c r="BA107" s="67">
        <f t="shared" si="665"/>
        <v>0</v>
      </c>
    </row>
    <row r="108" spans="1:53">
      <c r="A108" s="59">
        <f t="shared" si="634"/>
        <v>0</v>
      </c>
      <c r="B108" s="60">
        <f t="shared" si="635"/>
        <v>0</v>
      </c>
      <c r="C108" s="144"/>
      <c r="D108" s="145" t="s">
        <v>717</v>
      </c>
      <c r="E108" s="356" t="s">
        <v>943</v>
      </c>
      <c r="F108" s="142">
        <f t="shared" si="571"/>
        <v>5</v>
      </c>
      <c r="G108" s="63"/>
      <c r="H108" s="143"/>
      <c r="I108" s="261">
        <v>2</v>
      </c>
      <c r="J108" s="66">
        <f t="shared" si="636"/>
        <v>0</v>
      </c>
      <c r="K108" s="67">
        <f t="shared" si="637"/>
        <v>0</v>
      </c>
      <c r="L108" s="261">
        <v>2</v>
      </c>
      <c r="M108" s="66">
        <f t="shared" ref="M108" si="666">L108*$G108</f>
        <v>0</v>
      </c>
      <c r="N108" s="67">
        <f t="shared" ref="N108" si="667">L108*$H108</f>
        <v>0</v>
      </c>
      <c r="O108" s="261">
        <v>1</v>
      </c>
      <c r="P108" s="66">
        <f t="shared" ref="P108" si="668">O108*$G108</f>
        <v>0</v>
      </c>
      <c r="Q108" s="67">
        <f t="shared" ref="Q108" si="669">O108*$H108</f>
        <v>0</v>
      </c>
      <c r="R108" s="261"/>
      <c r="S108" s="66">
        <f t="shared" ref="S108" si="670">R108*$G108</f>
        <v>0</v>
      </c>
      <c r="T108" s="67">
        <f t="shared" ref="T108" si="671">R108*$H108</f>
        <v>0</v>
      </c>
      <c r="U108" s="261"/>
      <c r="V108" s="66">
        <f t="shared" ref="V108" si="672">U108*$G108</f>
        <v>0</v>
      </c>
      <c r="W108" s="67">
        <f t="shared" ref="W108" si="673">U108*$H108</f>
        <v>0</v>
      </c>
      <c r="X108" s="261"/>
      <c r="Y108" s="66">
        <f t="shared" ref="Y108" si="674">X108*$G108</f>
        <v>0</v>
      </c>
      <c r="Z108" s="67">
        <f t="shared" ref="Z108" si="675">X108*$H108</f>
        <v>0</v>
      </c>
      <c r="AA108" s="261"/>
      <c r="AB108" s="66">
        <f t="shared" ref="AB108" si="676">AA108*$G108</f>
        <v>0</v>
      </c>
      <c r="AC108" s="67">
        <f t="shared" ref="AC108" si="677">AA108*$H108</f>
        <v>0</v>
      </c>
      <c r="AD108" s="261"/>
      <c r="AE108" s="66">
        <f t="shared" ref="AE108" si="678">AD108*$G108</f>
        <v>0</v>
      </c>
      <c r="AF108" s="67">
        <f t="shared" ref="AF108" si="679">AD108*$H108</f>
        <v>0</v>
      </c>
      <c r="AG108" s="261"/>
      <c r="AH108" s="66">
        <f t="shared" ref="AH108" si="680">AG108*$G108</f>
        <v>0</v>
      </c>
      <c r="AI108" s="67">
        <f t="shared" ref="AI108" si="681">AG108*$H108</f>
        <v>0</v>
      </c>
      <c r="AJ108" s="261"/>
      <c r="AK108" s="66">
        <f t="shared" ref="AK108" si="682">AJ108*$G108</f>
        <v>0</v>
      </c>
      <c r="AL108" s="67">
        <f t="shared" ref="AL108" si="683">AJ108*$H108</f>
        <v>0</v>
      </c>
      <c r="AM108" s="261"/>
      <c r="AN108" s="66">
        <f t="shared" ref="AN108" si="684">AM108*$G108</f>
        <v>0</v>
      </c>
      <c r="AO108" s="67">
        <f t="shared" ref="AO108" si="685">AM108*$H108</f>
        <v>0</v>
      </c>
      <c r="AP108" s="261"/>
      <c r="AQ108" s="66">
        <f t="shared" ref="AQ108" si="686">AP108*$G108</f>
        <v>0</v>
      </c>
      <c r="AR108" s="67">
        <f t="shared" ref="AR108" si="687">AP108*$H108</f>
        <v>0</v>
      </c>
      <c r="AS108" s="261"/>
      <c r="AT108" s="66">
        <f t="shared" ref="AT108" si="688">AS108*$G108</f>
        <v>0</v>
      </c>
      <c r="AU108" s="67">
        <f t="shared" ref="AU108" si="689">AS108*$H108</f>
        <v>0</v>
      </c>
      <c r="AV108" s="261"/>
      <c r="AW108" s="66">
        <f t="shared" ref="AW108" si="690">AV108*$G108</f>
        <v>0</v>
      </c>
      <c r="AX108" s="67">
        <f t="shared" ref="AX108" si="691">AV108*$H108</f>
        <v>0</v>
      </c>
      <c r="AY108" s="261"/>
      <c r="AZ108" s="66">
        <f t="shared" ref="AZ108" si="692">AY108*$G108</f>
        <v>0</v>
      </c>
      <c r="BA108" s="67">
        <f t="shared" ref="BA108" si="693">AY108*$H108</f>
        <v>0</v>
      </c>
    </row>
    <row r="109" spans="1:53">
      <c r="A109" s="59">
        <f t="shared" si="634"/>
        <v>0</v>
      </c>
      <c r="B109" s="60">
        <f t="shared" si="635"/>
        <v>0</v>
      </c>
      <c r="C109" s="144"/>
      <c r="D109" s="145" t="s">
        <v>946</v>
      </c>
      <c r="E109" s="356" t="s">
        <v>945</v>
      </c>
      <c r="F109" s="142">
        <f t="shared" si="571"/>
        <v>14</v>
      </c>
      <c r="G109" s="63"/>
      <c r="H109" s="143"/>
      <c r="I109" s="261">
        <v>7</v>
      </c>
      <c r="J109" s="66">
        <f t="shared" ref="J109" si="694">I109*$G109</f>
        <v>0</v>
      </c>
      <c r="K109" s="67">
        <f t="shared" ref="K109" si="695">I109*$H109</f>
        <v>0</v>
      </c>
      <c r="L109" s="261">
        <v>6</v>
      </c>
      <c r="M109" s="66">
        <f t="shared" si="638"/>
        <v>0</v>
      </c>
      <c r="N109" s="67">
        <f t="shared" si="639"/>
        <v>0</v>
      </c>
      <c r="O109" s="261">
        <v>1</v>
      </c>
      <c r="P109" s="66">
        <f t="shared" si="640"/>
        <v>0</v>
      </c>
      <c r="Q109" s="67">
        <f t="shared" si="641"/>
        <v>0</v>
      </c>
      <c r="R109" s="261"/>
      <c r="S109" s="66">
        <f t="shared" si="642"/>
        <v>0</v>
      </c>
      <c r="T109" s="67">
        <f t="shared" si="643"/>
        <v>0</v>
      </c>
      <c r="U109" s="261"/>
      <c r="V109" s="66">
        <f t="shared" si="644"/>
        <v>0</v>
      </c>
      <c r="W109" s="67">
        <f t="shared" si="645"/>
        <v>0</v>
      </c>
      <c r="X109" s="261"/>
      <c r="Y109" s="66">
        <f t="shared" si="646"/>
        <v>0</v>
      </c>
      <c r="Z109" s="67">
        <f t="shared" si="647"/>
        <v>0</v>
      </c>
      <c r="AA109" s="261"/>
      <c r="AB109" s="66">
        <f t="shared" si="648"/>
        <v>0</v>
      </c>
      <c r="AC109" s="67">
        <f t="shared" si="649"/>
        <v>0</v>
      </c>
      <c r="AD109" s="261"/>
      <c r="AE109" s="66">
        <f t="shared" si="650"/>
        <v>0</v>
      </c>
      <c r="AF109" s="67">
        <f t="shared" si="651"/>
        <v>0</v>
      </c>
      <c r="AG109" s="261"/>
      <c r="AH109" s="66">
        <f t="shared" si="652"/>
        <v>0</v>
      </c>
      <c r="AI109" s="67">
        <f t="shared" si="653"/>
        <v>0</v>
      </c>
      <c r="AJ109" s="261"/>
      <c r="AK109" s="66">
        <f t="shared" si="654"/>
        <v>0</v>
      </c>
      <c r="AL109" s="67">
        <f t="shared" si="655"/>
        <v>0</v>
      </c>
      <c r="AM109" s="261"/>
      <c r="AN109" s="66">
        <f t="shared" si="656"/>
        <v>0</v>
      </c>
      <c r="AO109" s="67">
        <f t="shared" si="657"/>
        <v>0</v>
      </c>
      <c r="AP109" s="261"/>
      <c r="AQ109" s="66">
        <f t="shared" si="658"/>
        <v>0</v>
      </c>
      <c r="AR109" s="67">
        <f t="shared" si="659"/>
        <v>0</v>
      </c>
      <c r="AS109" s="261"/>
      <c r="AT109" s="66">
        <f t="shared" si="660"/>
        <v>0</v>
      </c>
      <c r="AU109" s="67">
        <f t="shared" si="661"/>
        <v>0</v>
      </c>
      <c r="AV109" s="261"/>
      <c r="AW109" s="66">
        <f t="shared" si="662"/>
        <v>0</v>
      </c>
      <c r="AX109" s="67">
        <f t="shared" si="663"/>
        <v>0</v>
      </c>
      <c r="AY109" s="261"/>
      <c r="AZ109" s="66">
        <f t="shared" si="664"/>
        <v>0</v>
      </c>
      <c r="BA109" s="67">
        <f t="shared" si="665"/>
        <v>0</v>
      </c>
    </row>
    <row r="110" spans="1:53" hidden="1">
      <c r="A110" s="305"/>
      <c r="B110" s="306"/>
      <c r="C110" s="307"/>
      <c r="D110" s="145" t="s">
        <v>711</v>
      </c>
      <c r="E110" s="298" t="s">
        <v>620</v>
      </c>
      <c r="F110" s="294">
        <f t="shared" si="571"/>
        <v>0</v>
      </c>
      <c r="G110" s="56"/>
      <c r="H110" s="53"/>
      <c r="I110" s="293">
        <f>SUM(I111:I113)</f>
        <v>0</v>
      </c>
      <c r="J110" s="259"/>
      <c r="K110" s="260"/>
      <c r="L110" s="293">
        <f>SUM(L111:L113)</f>
        <v>0</v>
      </c>
      <c r="M110" s="259"/>
      <c r="N110" s="260"/>
      <c r="O110" s="293">
        <f>SUM(O111:O113)</f>
        <v>0</v>
      </c>
      <c r="P110" s="259"/>
      <c r="Q110" s="260"/>
      <c r="R110" s="293">
        <f>SUM(R111:R113)</f>
        <v>0</v>
      </c>
      <c r="S110" s="259"/>
      <c r="T110" s="260"/>
      <c r="U110" s="293">
        <f>SUM(U111:U113)</f>
        <v>0</v>
      </c>
      <c r="V110" s="259"/>
      <c r="W110" s="260"/>
      <c r="X110" s="293">
        <f>SUM(X111:X113)</f>
        <v>0</v>
      </c>
      <c r="Y110" s="259"/>
      <c r="Z110" s="260"/>
      <c r="AA110" s="293">
        <f>SUM(AA111:AA113)</f>
        <v>0</v>
      </c>
      <c r="AB110" s="259"/>
      <c r="AC110" s="260"/>
      <c r="AD110" s="293">
        <f>SUM(AD111:AD113)</f>
        <v>0</v>
      </c>
      <c r="AE110" s="259"/>
      <c r="AF110" s="260"/>
      <c r="AG110" s="293">
        <f>SUM(AG111:AG113)</f>
        <v>0</v>
      </c>
      <c r="AH110" s="259"/>
      <c r="AI110" s="260"/>
      <c r="AJ110" s="293">
        <f>SUM(AJ111:AJ113)</f>
        <v>0</v>
      </c>
      <c r="AK110" s="259"/>
      <c r="AL110" s="260"/>
      <c r="AM110" s="293">
        <f>SUM(AM111:AM113)</f>
        <v>0</v>
      </c>
      <c r="AN110" s="259"/>
      <c r="AO110" s="260"/>
      <c r="AP110" s="293">
        <f>SUM(AP111:AP113)</f>
        <v>0</v>
      </c>
      <c r="AQ110" s="259"/>
      <c r="AR110" s="260"/>
      <c r="AS110" s="293">
        <f>SUM(AS111:AS113)</f>
        <v>0</v>
      </c>
      <c r="AT110" s="259"/>
      <c r="AU110" s="260"/>
      <c r="AV110" s="293">
        <f>SUM(AV111:AV113)</f>
        <v>0</v>
      </c>
      <c r="AW110" s="259"/>
      <c r="AX110" s="260"/>
      <c r="AY110" s="293">
        <f>SUM(AY111:AY113)</f>
        <v>0</v>
      </c>
      <c r="AZ110" s="259"/>
      <c r="BA110" s="260"/>
    </row>
    <row r="111" spans="1:53" hidden="1">
      <c r="A111" s="59">
        <f t="shared" ref="A111:A114" si="696">SUMIF($I$5:$ZZ$5,"QTY*Equipment",$I111:$ZZ111)</f>
        <v>0</v>
      </c>
      <c r="B111" s="60">
        <f t="shared" ref="B111:B114" si="697">SUMIF($I$5:$ZZ$5,"QTY*Install",$I111:$ZZ111)</f>
        <v>0</v>
      </c>
      <c r="C111" s="144"/>
      <c r="D111" s="145" t="s">
        <v>718</v>
      </c>
      <c r="E111" s="299" t="s">
        <v>709</v>
      </c>
      <c r="F111" s="142">
        <f t="shared" si="571"/>
        <v>0</v>
      </c>
      <c r="G111" s="63"/>
      <c r="H111" s="143"/>
      <c r="I111" s="261"/>
      <c r="J111" s="66">
        <f t="shared" si="636"/>
        <v>0</v>
      </c>
      <c r="K111" s="67">
        <f t="shared" si="637"/>
        <v>0</v>
      </c>
      <c r="L111" s="261"/>
      <c r="M111" s="66">
        <f t="shared" ref="M111:M114" si="698">L111*$G111</f>
        <v>0</v>
      </c>
      <c r="N111" s="67">
        <f t="shared" ref="N111:N114" si="699">L111*$H111</f>
        <v>0</v>
      </c>
      <c r="O111" s="261"/>
      <c r="P111" s="66">
        <f t="shared" ref="P111:P114" si="700">O111*$G111</f>
        <v>0</v>
      </c>
      <c r="Q111" s="67">
        <f t="shared" ref="Q111:Q114" si="701">O111*$H111</f>
        <v>0</v>
      </c>
      <c r="R111" s="261"/>
      <c r="S111" s="66">
        <f t="shared" ref="S111:S114" si="702">R111*$G111</f>
        <v>0</v>
      </c>
      <c r="T111" s="67">
        <f t="shared" ref="T111:T114" si="703">R111*$H111</f>
        <v>0</v>
      </c>
      <c r="U111" s="261"/>
      <c r="V111" s="66">
        <f t="shared" ref="V111:V114" si="704">U111*$G111</f>
        <v>0</v>
      </c>
      <c r="W111" s="67">
        <f t="shared" ref="W111:W114" si="705">U111*$H111</f>
        <v>0</v>
      </c>
      <c r="X111" s="261"/>
      <c r="Y111" s="66">
        <f t="shared" ref="Y111:Y114" si="706">X111*$G111</f>
        <v>0</v>
      </c>
      <c r="Z111" s="67">
        <f t="shared" ref="Z111:Z114" si="707">X111*$H111</f>
        <v>0</v>
      </c>
      <c r="AA111" s="261"/>
      <c r="AB111" s="66">
        <f t="shared" ref="AB111:AB114" si="708">AA111*$G111</f>
        <v>0</v>
      </c>
      <c r="AC111" s="67">
        <f t="shared" ref="AC111:AC114" si="709">AA111*$H111</f>
        <v>0</v>
      </c>
      <c r="AD111" s="261"/>
      <c r="AE111" s="66">
        <f t="shared" ref="AE111:AE114" si="710">AD111*$G111</f>
        <v>0</v>
      </c>
      <c r="AF111" s="67">
        <f t="shared" ref="AF111:AF114" si="711">AD111*$H111</f>
        <v>0</v>
      </c>
      <c r="AG111" s="261"/>
      <c r="AH111" s="66">
        <f t="shared" ref="AH111:AH114" si="712">AG111*$G111</f>
        <v>0</v>
      </c>
      <c r="AI111" s="67">
        <f t="shared" ref="AI111:AI114" si="713">AG111*$H111</f>
        <v>0</v>
      </c>
      <c r="AJ111" s="261"/>
      <c r="AK111" s="66">
        <f t="shared" ref="AK111:AK114" si="714">AJ111*$G111</f>
        <v>0</v>
      </c>
      <c r="AL111" s="67">
        <f t="shared" ref="AL111:AL114" si="715">AJ111*$H111</f>
        <v>0</v>
      </c>
      <c r="AM111" s="261"/>
      <c r="AN111" s="66">
        <f t="shared" ref="AN111:AN114" si="716">AM111*$G111</f>
        <v>0</v>
      </c>
      <c r="AO111" s="67">
        <f t="shared" ref="AO111:AO114" si="717">AM111*$H111</f>
        <v>0</v>
      </c>
      <c r="AP111" s="261"/>
      <c r="AQ111" s="66">
        <f t="shared" ref="AQ111:AQ114" si="718">AP111*$G111</f>
        <v>0</v>
      </c>
      <c r="AR111" s="67">
        <f t="shared" ref="AR111:AR114" si="719">AP111*$H111</f>
        <v>0</v>
      </c>
      <c r="AS111" s="261"/>
      <c r="AT111" s="66">
        <f t="shared" ref="AT111:AT114" si="720">AS111*$G111</f>
        <v>0</v>
      </c>
      <c r="AU111" s="67">
        <f t="shared" ref="AU111:AU114" si="721">AS111*$H111</f>
        <v>0</v>
      </c>
      <c r="AV111" s="261"/>
      <c r="AW111" s="66">
        <f t="shared" ref="AW111:AW114" si="722">AV111*$G111</f>
        <v>0</v>
      </c>
      <c r="AX111" s="67">
        <f t="shared" ref="AX111:AX114" si="723">AV111*$H111</f>
        <v>0</v>
      </c>
      <c r="AY111" s="261"/>
      <c r="AZ111" s="66">
        <f t="shared" ref="AZ111:AZ114" si="724">AY111*$G111</f>
        <v>0</v>
      </c>
      <c r="BA111" s="67">
        <f t="shared" ref="BA111:BA114" si="725">AY111*$H111</f>
        <v>0</v>
      </c>
    </row>
    <row r="112" spans="1:53" hidden="1">
      <c r="A112" s="59">
        <f t="shared" si="696"/>
        <v>0</v>
      </c>
      <c r="B112" s="60">
        <f t="shared" si="697"/>
        <v>0</v>
      </c>
      <c r="C112" s="144"/>
      <c r="D112" s="145" t="s">
        <v>719</v>
      </c>
      <c r="E112" s="299" t="s">
        <v>710</v>
      </c>
      <c r="F112" s="142">
        <f t="shared" si="571"/>
        <v>0</v>
      </c>
      <c r="G112" s="63"/>
      <c r="H112" s="143"/>
      <c r="I112" s="261"/>
      <c r="J112" s="66">
        <f t="shared" si="636"/>
        <v>0</v>
      </c>
      <c r="K112" s="67">
        <f t="shared" si="637"/>
        <v>0</v>
      </c>
      <c r="L112" s="261"/>
      <c r="M112" s="66">
        <f t="shared" si="698"/>
        <v>0</v>
      </c>
      <c r="N112" s="67">
        <f t="shared" si="699"/>
        <v>0</v>
      </c>
      <c r="O112" s="261"/>
      <c r="P112" s="66">
        <f t="shared" si="700"/>
        <v>0</v>
      </c>
      <c r="Q112" s="67">
        <f t="shared" si="701"/>
        <v>0</v>
      </c>
      <c r="R112" s="261"/>
      <c r="S112" s="66">
        <f t="shared" si="702"/>
        <v>0</v>
      </c>
      <c r="T112" s="67">
        <f t="shared" si="703"/>
        <v>0</v>
      </c>
      <c r="U112" s="261"/>
      <c r="V112" s="66">
        <f t="shared" si="704"/>
        <v>0</v>
      </c>
      <c r="W112" s="67">
        <f t="shared" si="705"/>
        <v>0</v>
      </c>
      <c r="X112" s="261"/>
      <c r="Y112" s="66">
        <f t="shared" si="706"/>
        <v>0</v>
      </c>
      <c r="Z112" s="67">
        <f t="shared" si="707"/>
        <v>0</v>
      </c>
      <c r="AA112" s="261"/>
      <c r="AB112" s="66">
        <f t="shared" si="708"/>
        <v>0</v>
      </c>
      <c r="AC112" s="67">
        <f t="shared" si="709"/>
        <v>0</v>
      </c>
      <c r="AD112" s="261"/>
      <c r="AE112" s="66">
        <f t="shared" si="710"/>
        <v>0</v>
      </c>
      <c r="AF112" s="67">
        <f t="shared" si="711"/>
        <v>0</v>
      </c>
      <c r="AG112" s="261"/>
      <c r="AH112" s="66">
        <f t="shared" si="712"/>
        <v>0</v>
      </c>
      <c r="AI112" s="67">
        <f t="shared" si="713"/>
        <v>0</v>
      </c>
      <c r="AJ112" s="261"/>
      <c r="AK112" s="66">
        <f t="shared" si="714"/>
        <v>0</v>
      </c>
      <c r="AL112" s="67">
        <f t="shared" si="715"/>
        <v>0</v>
      </c>
      <c r="AM112" s="261"/>
      <c r="AN112" s="66">
        <f t="shared" si="716"/>
        <v>0</v>
      </c>
      <c r="AO112" s="67">
        <f t="shared" si="717"/>
        <v>0</v>
      </c>
      <c r="AP112" s="261"/>
      <c r="AQ112" s="66">
        <f t="shared" si="718"/>
        <v>0</v>
      </c>
      <c r="AR112" s="67">
        <f t="shared" si="719"/>
        <v>0</v>
      </c>
      <c r="AS112" s="261"/>
      <c r="AT112" s="66">
        <f t="shared" si="720"/>
        <v>0</v>
      </c>
      <c r="AU112" s="67">
        <f t="shared" si="721"/>
        <v>0</v>
      </c>
      <c r="AV112" s="261"/>
      <c r="AW112" s="66">
        <f t="shared" si="722"/>
        <v>0</v>
      </c>
      <c r="AX112" s="67">
        <f t="shared" si="723"/>
        <v>0</v>
      </c>
      <c r="AY112" s="261"/>
      <c r="AZ112" s="66">
        <f t="shared" si="724"/>
        <v>0</v>
      </c>
      <c r="BA112" s="67">
        <f t="shared" si="725"/>
        <v>0</v>
      </c>
    </row>
    <row r="113" spans="1:53" hidden="1">
      <c r="A113" s="59">
        <f t="shared" si="696"/>
        <v>0</v>
      </c>
      <c r="B113" s="60">
        <f t="shared" si="697"/>
        <v>0</v>
      </c>
      <c r="C113" s="144"/>
      <c r="D113" s="145" t="s">
        <v>720</v>
      </c>
      <c r="E113" s="356" t="s">
        <v>943</v>
      </c>
      <c r="F113" s="142">
        <f t="shared" si="571"/>
        <v>0</v>
      </c>
      <c r="G113" s="63"/>
      <c r="H113" s="143"/>
      <c r="I113" s="261"/>
      <c r="J113" s="66">
        <f t="shared" si="636"/>
        <v>0</v>
      </c>
      <c r="K113" s="67">
        <f t="shared" si="637"/>
        <v>0</v>
      </c>
      <c r="L113" s="261"/>
      <c r="M113" s="66">
        <f t="shared" ref="M113" si="726">L113*$G113</f>
        <v>0</v>
      </c>
      <c r="N113" s="67">
        <f t="shared" ref="N113" si="727">L113*$H113</f>
        <v>0</v>
      </c>
      <c r="O113" s="261"/>
      <c r="P113" s="66">
        <f t="shared" ref="P113" si="728">O113*$G113</f>
        <v>0</v>
      </c>
      <c r="Q113" s="67">
        <f t="shared" ref="Q113" si="729">O113*$H113</f>
        <v>0</v>
      </c>
      <c r="R113" s="261"/>
      <c r="S113" s="66">
        <f t="shared" ref="S113" si="730">R113*$G113</f>
        <v>0</v>
      </c>
      <c r="T113" s="67">
        <f t="shared" ref="T113" si="731">R113*$H113</f>
        <v>0</v>
      </c>
      <c r="U113" s="261"/>
      <c r="V113" s="66">
        <f t="shared" ref="V113" si="732">U113*$G113</f>
        <v>0</v>
      </c>
      <c r="W113" s="67">
        <f t="shared" ref="W113" si="733">U113*$H113</f>
        <v>0</v>
      </c>
      <c r="X113" s="261"/>
      <c r="Y113" s="66">
        <f t="shared" ref="Y113" si="734">X113*$G113</f>
        <v>0</v>
      </c>
      <c r="Z113" s="67">
        <f t="shared" ref="Z113" si="735">X113*$H113</f>
        <v>0</v>
      </c>
      <c r="AA113" s="261"/>
      <c r="AB113" s="66">
        <f t="shared" ref="AB113" si="736">AA113*$G113</f>
        <v>0</v>
      </c>
      <c r="AC113" s="67">
        <f t="shared" ref="AC113" si="737">AA113*$H113</f>
        <v>0</v>
      </c>
      <c r="AD113" s="261"/>
      <c r="AE113" s="66">
        <f t="shared" ref="AE113" si="738">AD113*$G113</f>
        <v>0</v>
      </c>
      <c r="AF113" s="67">
        <f t="shared" ref="AF113" si="739">AD113*$H113</f>
        <v>0</v>
      </c>
      <c r="AG113" s="261"/>
      <c r="AH113" s="66">
        <f t="shared" ref="AH113" si="740">AG113*$G113</f>
        <v>0</v>
      </c>
      <c r="AI113" s="67">
        <f t="shared" ref="AI113" si="741">AG113*$H113</f>
        <v>0</v>
      </c>
      <c r="AJ113" s="261"/>
      <c r="AK113" s="66">
        <f t="shared" ref="AK113" si="742">AJ113*$G113</f>
        <v>0</v>
      </c>
      <c r="AL113" s="67">
        <f t="shared" ref="AL113" si="743">AJ113*$H113</f>
        <v>0</v>
      </c>
      <c r="AM113" s="261"/>
      <c r="AN113" s="66">
        <f t="shared" ref="AN113" si="744">AM113*$G113</f>
        <v>0</v>
      </c>
      <c r="AO113" s="67">
        <f t="shared" ref="AO113" si="745">AM113*$H113</f>
        <v>0</v>
      </c>
      <c r="AP113" s="261"/>
      <c r="AQ113" s="66">
        <f t="shared" ref="AQ113" si="746">AP113*$G113</f>
        <v>0</v>
      </c>
      <c r="AR113" s="67">
        <f t="shared" ref="AR113" si="747">AP113*$H113</f>
        <v>0</v>
      </c>
      <c r="AS113" s="261"/>
      <c r="AT113" s="66">
        <f t="shared" ref="AT113" si="748">AS113*$G113</f>
        <v>0</v>
      </c>
      <c r="AU113" s="67">
        <f t="shared" ref="AU113" si="749">AS113*$H113</f>
        <v>0</v>
      </c>
      <c r="AV113" s="261"/>
      <c r="AW113" s="66">
        <f t="shared" ref="AW113" si="750">AV113*$G113</f>
        <v>0</v>
      </c>
      <c r="AX113" s="67">
        <f t="shared" ref="AX113" si="751">AV113*$H113</f>
        <v>0</v>
      </c>
      <c r="AY113" s="261"/>
      <c r="AZ113" s="66">
        <f t="shared" ref="AZ113" si="752">AY113*$G113</f>
        <v>0</v>
      </c>
      <c r="BA113" s="67">
        <f t="shared" ref="BA113" si="753">AY113*$H113</f>
        <v>0</v>
      </c>
    </row>
    <row r="114" spans="1:53" hidden="1">
      <c r="A114" s="59">
        <f t="shared" si="696"/>
        <v>0</v>
      </c>
      <c r="B114" s="60">
        <f t="shared" si="697"/>
        <v>0</v>
      </c>
      <c r="C114" s="144"/>
      <c r="D114" s="145" t="s">
        <v>944</v>
      </c>
      <c r="E114" s="356" t="s">
        <v>945</v>
      </c>
      <c r="F114" s="142">
        <f t="shared" si="571"/>
        <v>0</v>
      </c>
      <c r="G114" s="63"/>
      <c r="H114" s="143"/>
      <c r="I114" s="261"/>
      <c r="J114" s="66">
        <f t="shared" ref="J114:J119" si="754">I114*$G114</f>
        <v>0</v>
      </c>
      <c r="K114" s="67">
        <f t="shared" ref="K114:K119" si="755">I114*$H114</f>
        <v>0</v>
      </c>
      <c r="L114" s="261"/>
      <c r="M114" s="66">
        <f t="shared" si="698"/>
        <v>0</v>
      </c>
      <c r="N114" s="67">
        <f t="shared" si="699"/>
        <v>0</v>
      </c>
      <c r="O114" s="261"/>
      <c r="P114" s="66">
        <f t="shared" si="700"/>
        <v>0</v>
      </c>
      <c r="Q114" s="67">
        <f t="shared" si="701"/>
        <v>0</v>
      </c>
      <c r="R114" s="261"/>
      <c r="S114" s="66">
        <f t="shared" si="702"/>
        <v>0</v>
      </c>
      <c r="T114" s="67">
        <f t="shared" si="703"/>
        <v>0</v>
      </c>
      <c r="U114" s="261"/>
      <c r="V114" s="66">
        <f t="shared" si="704"/>
        <v>0</v>
      </c>
      <c r="W114" s="67">
        <f t="shared" si="705"/>
        <v>0</v>
      </c>
      <c r="X114" s="261"/>
      <c r="Y114" s="66">
        <f t="shared" si="706"/>
        <v>0</v>
      </c>
      <c r="Z114" s="67">
        <f t="shared" si="707"/>
        <v>0</v>
      </c>
      <c r="AA114" s="261"/>
      <c r="AB114" s="66">
        <f t="shared" si="708"/>
        <v>0</v>
      </c>
      <c r="AC114" s="67">
        <f t="shared" si="709"/>
        <v>0</v>
      </c>
      <c r="AD114" s="261"/>
      <c r="AE114" s="66">
        <f t="shared" si="710"/>
        <v>0</v>
      </c>
      <c r="AF114" s="67">
        <f t="shared" si="711"/>
        <v>0</v>
      </c>
      <c r="AG114" s="261"/>
      <c r="AH114" s="66">
        <f t="shared" si="712"/>
        <v>0</v>
      </c>
      <c r="AI114" s="67">
        <f t="shared" si="713"/>
        <v>0</v>
      </c>
      <c r="AJ114" s="261"/>
      <c r="AK114" s="66">
        <f t="shared" si="714"/>
        <v>0</v>
      </c>
      <c r="AL114" s="67">
        <f t="shared" si="715"/>
        <v>0</v>
      </c>
      <c r="AM114" s="261"/>
      <c r="AN114" s="66">
        <f t="shared" si="716"/>
        <v>0</v>
      </c>
      <c r="AO114" s="67">
        <f t="shared" si="717"/>
        <v>0</v>
      </c>
      <c r="AP114" s="261"/>
      <c r="AQ114" s="66">
        <f t="shared" si="718"/>
        <v>0</v>
      </c>
      <c r="AR114" s="67">
        <f t="shared" si="719"/>
        <v>0</v>
      </c>
      <c r="AS114" s="261"/>
      <c r="AT114" s="66">
        <f t="shared" si="720"/>
        <v>0</v>
      </c>
      <c r="AU114" s="67">
        <f t="shared" si="721"/>
        <v>0</v>
      </c>
      <c r="AV114" s="261"/>
      <c r="AW114" s="66">
        <f t="shared" si="722"/>
        <v>0</v>
      </c>
      <c r="AX114" s="67">
        <f t="shared" si="723"/>
        <v>0</v>
      </c>
      <c r="AY114" s="261"/>
      <c r="AZ114" s="66">
        <f t="shared" si="724"/>
        <v>0</v>
      </c>
      <c r="BA114" s="67">
        <f t="shared" si="725"/>
        <v>0</v>
      </c>
    </row>
    <row r="115" spans="1:53" hidden="1">
      <c r="A115" s="305"/>
      <c r="B115" s="306"/>
      <c r="C115" s="307"/>
      <c r="D115" s="145" t="s">
        <v>712</v>
      </c>
      <c r="E115" s="298" t="s">
        <v>621</v>
      </c>
      <c r="F115" s="294">
        <f t="shared" si="571"/>
        <v>0</v>
      </c>
      <c r="G115" s="56"/>
      <c r="H115" s="53"/>
      <c r="I115" s="293">
        <f>SUM(I116:I118)</f>
        <v>0</v>
      </c>
      <c r="J115" s="259"/>
      <c r="K115" s="260"/>
      <c r="L115" s="293">
        <f>SUM(L116:L118)</f>
        <v>0</v>
      </c>
      <c r="M115" s="259"/>
      <c r="N115" s="260"/>
      <c r="O115" s="293">
        <f>SUM(O116:O118)</f>
        <v>0</v>
      </c>
      <c r="P115" s="259"/>
      <c r="Q115" s="260"/>
      <c r="R115" s="293">
        <f>SUM(R116:R118)</f>
        <v>0</v>
      </c>
      <c r="S115" s="259"/>
      <c r="T115" s="260"/>
      <c r="U115" s="293">
        <f>SUM(U116:U118)</f>
        <v>0</v>
      </c>
      <c r="V115" s="259"/>
      <c r="W115" s="260"/>
      <c r="X115" s="293">
        <f>SUM(X116:X118)</f>
        <v>0</v>
      </c>
      <c r="Y115" s="259"/>
      <c r="Z115" s="260"/>
      <c r="AA115" s="293">
        <f>SUM(AA116:AA118)</f>
        <v>0</v>
      </c>
      <c r="AB115" s="259"/>
      <c r="AC115" s="260"/>
      <c r="AD115" s="293">
        <f>SUM(AD116:AD118)</f>
        <v>0</v>
      </c>
      <c r="AE115" s="259"/>
      <c r="AF115" s="260"/>
      <c r="AG115" s="293">
        <f>SUM(AG116:AG118)</f>
        <v>0</v>
      </c>
      <c r="AH115" s="259"/>
      <c r="AI115" s="260"/>
      <c r="AJ115" s="293">
        <f>SUM(AJ116:AJ118)</f>
        <v>0</v>
      </c>
      <c r="AK115" s="259"/>
      <c r="AL115" s="260"/>
      <c r="AM115" s="293">
        <f>SUM(AM116:AM118)</f>
        <v>0</v>
      </c>
      <c r="AN115" s="259"/>
      <c r="AO115" s="260"/>
      <c r="AP115" s="293">
        <f>SUM(AP116:AP118)</f>
        <v>0</v>
      </c>
      <c r="AQ115" s="259"/>
      <c r="AR115" s="260"/>
      <c r="AS115" s="293">
        <f>SUM(AS116:AS118)</f>
        <v>0</v>
      </c>
      <c r="AT115" s="259"/>
      <c r="AU115" s="260"/>
      <c r="AV115" s="293">
        <f>SUM(AV116:AV118)</f>
        <v>0</v>
      </c>
      <c r="AW115" s="259"/>
      <c r="AX115" s="260"/>
      <c r="AY115" s="293">
        <f>SUM(AY116:AY118)</f>
        <v>0</v>
      </c>
      <c r="AZ115" s="259"/>
      <c r="BA115" s="260"/>
    </row>
    <row r="116" spans="1:53" hidden="1">
      <c r="A116" s="59">
        <f t="shared" ref="A116:A119" si="756">SUMIF($I$5:$ZZ$5,"QTY*Equipment",$I116:$ZZ116)</f>
        <v>0</v>
      </c>
      <c r="B116" s="60">
        <f t="shared" ref="B116:B119" si="757">SUMIF($I$5:$ZZ$5,"QTY*Install",$I116:$ZZ116)</f>
        <v>0</v>
      </c>
      <c r="C116" s="144"/>
      <c r="D116" s="145" t="s">
        <v>721</v>
      </c>
      <c r="E116" s="299" t="s">
        <v>709</v>
      </c>
      <c r="F116" s="142">
        <f t="shared" si="571"/>
        <v>0</v>
      </c>
      <c r="G116" s="63"/>
      <c r="H116" s="143"/>
      <c r="I116" s="261"/>
      <c r="J116" s="66">
        <f t="shared" si="754"/>
        <v>0</v>
      </c>
      <c r="K116" s="67">
        <f t="shared" si="755"/>
        <v>0</v>
      </c>
      <c r="L116" s="261"/>
      <c r="M116" s="66">
        <f t="shared" ref="M116:M119" si="758">L116*$G116</f>
        <v>0</v>
      </c>
      <c r="N116" s="67">
        <f t="shared" ref="N116:N119" si="759">L116*$H116</f>
        <v>0</v>
      </c>
      <c r="O116" s="261"/>
      <c r="P116" s="66">
        <f t="shared" ref="P116:P119" si="760">O116*$G116</f>
        <v>0</v>
      </c>
      <c r="Q116" s="67">
        <f t="shared" ref="Q116:Q119" si="761">O116*$H116</f>
        <v>0</v>
      </c>
      <c r="R116" s="261"/>
      <c r="S116" s="66">
        <f t="shared" ref="S116:S119" si="762">R116*$G116</f>
        <v>0</v>
      </c>
      <c r="T116" s="67">
        <f t="shared" ref="T116:T119" si="763">R116*$H116</f>
        <v>0</v>
      </c>
      <c r="U116" s="261"/>
      <c r="V116" s="66">
        <f t="shared" ref="V116:V119" si="764">U116*$G116</f>
        <v>0</v>
      </c>
      <c r="W116" s="67">
        <f t="shared" ref="W116:W119" si="765">U116*$H116</f>
        <v>0</v>
      </c>
      <c r="X116" s="261"/>
      <c r="Y116" s="66">
        <f t="shared" ref="Y116:Y119" si="766">X116*$G116</f>
        <v>0</v>
      </c>
      <c r="Z116" s="67">
        <f t="shared" ref="Z116:Z119" si="767">X116*$H116</f>
        <v>0</v>
      </c>
      <c r="AA116" s="261"/>
      <c r="AB116" s="66">
        <f t="shared" ref="AB116:AB119" si="768">AA116*$G116</f>
        <v>0</v>
      </c>
      <c r="AC116" s="67">
        <f t="shared" ref="AC116:AC119" si="769">AA116*$H116</f>
        <v>0</v>
      </c>
      <c r="AD116" s="261"/>
      <c r="AE116" s="66">
        <f t="shared" ref="AE116:AE119" si="770">AD116*$G116</f>
        <v>0</v>
      </c>
      <c r="AF116" s="67">
        <f t="shared" ref="AF116:AF119" si="771">AD116*$H116</f>
        <v>0</v>
      </c>
      <c r="AG116" s="261"/>
      <c r="AH116" s="66">
        <f t="shared" ref="AH116:AH119" si="772">AG116*$G116</f>
        <v>0</v>
      </c>
      <c r="AI116" s="67">
        <f t="shared" ref="AI116:AI119" si="773">AG116*$H116</f>
        <v>0</v>
      </c>
      <c r="AJ116" s="261"/>
      <c r="AK116" s="66">
        <f t="shared" ref="AK116:AK119" si="774">AJ116*$G116</f>
        <v>0</v>
      </c>
      <c r="AL116" s="67">
        <f t="shared" ref="AL116:AL119" si="775">AJ116*$H116</f>
        <v>0</v>
      </c>
      <c r="AM116" s="261"/>
      <c r="AN116" s="66">
        <f t="shared" ref="AN116:AN119" si="776">AM116*$G116</f>
        <v>0</v>
      </c>
      <c r="AO116" s="67">
        <f t="shared" ref="AO116:AO119" si="777">AM116*$H116</f>
        <v>0</v>
      </c>
      <c r="AP116" s="261"/>
      <c r="AQ116" s="66">
        <f t="shared" ref="AQ116:AQ119" si="778">AP116*$G116</f>
        <v>0</v>
      </c>
      <c r="AR116" s="67">
        <f t="shared" ref="AR116:AR119" si="779">AP116*$H116</f>
        <v>0</v>
      </c>
      <c r="AS116" s="261"/>
      <c r="AT116" s="66">
        <f t="shared" ref="AT116:AT119" si="780">AS116*$G116</f>
        <v>0</v>
      </c>
      <c r="AU116" s="67">
        <f t="shared" ref="AU116:AU119" si="781">AS116*$H116</f>
        <v>0</v>
      </c>
      <c r="AV116" s="261"/>
      <c r="AW116" s="66">
        <f t="shared" ref="AW116:AW119" si="782">AV116*$G116</f>
        <v>0</v>
      </c>
      <c r="AX116" s="67">
        <f t="shared" ref="AX116:AX119" si="783">AV116*$H116</f>
        <v>0</v>
      </c>
      <c r="AY116" s="261"/>
      <c r="AZ116" s="66">
        <f t="shared" ref="AZ116:AZ119" si="784">AY116*$G116</f>
        <v>0</v>
      </c>
      <c r="BA116" s="67">
        <f t="shared" ref="BA116:BA119" si="785">AY116*$H116</f>
        <v>0</v>
      </c>
    </row>
    <row r="117" spans="1:53" hidden="1">
      <c r="A117" s="59">
        <f t="shared" si="756"/>
        <v>0</v>
      </c>
      <c r="B117" s="60">
        <f t="shared" si="757"/>
        <v>0</v>
      </c>
      <c r="C117" s="144"/>
      <c r="D117" s="145" t="s">
        <v>722</v>
      </c>
      <c r="E117" s="299" t="s">
        <v>710</v>
      </c>
      <c r="F117" s="142">
        <f t="shared" si="571"/>
        <v>0</v>
      </c>
      <c r="G117" s="63"/>
      <c r="H117" s="143"/>
      <c r="I117" s="261"/>
      <c r="J117" s="66">
        <f t="shared" si="754"/>
        <v>0</v>
      </c>
      <c r="K117" s="67">
        <f t="shared" si="755"/>
        <v>0</v>
      </c>
      <c r="L117" s="261"/>
      <c r="M117" s="66">
        <f t="shared" si="758"/>
        <v>0</v>
      </c>
      <c r="N117" s="67">
        <f t="shared" si="759"/>
        <v>0</v>
      </c>
      <c r="O117" s="261"/>
      <c r="P117" s="66">
        <f t="shared" si="760"/>
        <v>0</v>
      </c>
      <c r="Q117" s="67">
        <f t="shared" si="761"/>
        <v>0</v>
      </c>
      <c r="R117" s="261"/>
      <c r="S117" s="66">
        <f t="shared" si="762"/>
        <v>0</v>
      </c>
      <c r="T117" s="67">
        <f t="shared" si="763"/>
        <v>0</v>
      </c>
      <c r="U117" s="261"/>
      <c r="V117" s="66">
        <f t="shared" si="764"/>
        <v>0</v>
      </c>
      <c r="W117" s="67">
        <f t="shared" si="765"/>
        <v>0</v>
      </c>
      <c r="X117" s="261"/>
      <c r="Y117" s="66">
        <f t="shared" si="766"/>
        <v>0</v>
      </c>
      <c r="Z117" s="67">
        <f t="shared" si="767"/>
        <v>0</v>
      </c>
      <c r="AA117" s="261"/>
      <c r="AB117" s="66">
        <f t="shared" si="768"/>
        <v>0</v>
      </c>
      <c r="AC117" s="67">
        <f t="shared" si="769"/>
        <v>0</v>
      </c>
      <c r="AD117" s="261"/>
      <c r="AE117" s="66">
        <f t="shared" si="770"/>
        <v>0</v>
      </c>
      <c r="AF117" s="67">
        <f t="shared" si="771"/>
        <v>0</v>
      </c>
      <c r="AG117" s="261"/>
      <c r="AH117" s="66">
        <f t="shared" si="772"/>
        <v>0</v>
      </c>
      <c r="AI117" s="67">
        <f t="shared" si="773"/>
        <v>0</v>
      </c>
      <c r="AJ117" s="261"/>
      <c r="AK117" s="66">
        <f t="shared" si="774"/>
        <v>0</v>
      </c>
      <c r="AL117" s="67">
        <f t="shared" si="775"/>
        <v>0</v>
      </c>
      <c r="AM117" s="261"/>
      <c r="AN117" s="66">
        <f t="shared" si="776"/>
        <v>0</v>
      </c>
      <c r="AO117" s="67">
        <f t="shared" si="777"/>
        <v>0</v>
      </c>
      <c r="AP117" s="261"/>
      <c r="AQ117" s="66">
        <f t="shared" si="778"/>
        <v>0</v>
      </c>
      <c r="AR117" s="67">
        <f t="shared" si="779"/>
        <v>0</v>
      </c>
      <c r="AS117" s="261"/>
      <c r="AT117" s="66">
        <f t="shared" si="780"/>
        <v>0</v>
      </c>
      <c r="AU117" s="67">
        <f t="shared" si="781"/>
        <v>0</v>
      </c>
      <c r="AV117" s="261"/>
      <c r="AW117" s="66">
        <f t="shared" si="782"/>
        <v>0</v>
      </c>
      <c r="AX117" s="67">
        <f t="shared" si="783"/>
        <v>0</v>
      </c>
      <c r="AY117" s="261"/>
      <c r="AZ117" s="66">
        <f t="shared" si="784"/>
        <v>0</v>
      </c>
      <c r="BA117" s="67">
        <f t="shared" si="785"/>
        <v>0</v>
      </c>
    </row>
    <row r="118" spans="1:53" hidden="1">
      <c r="A118" s="59">
        <f t="shared" si="756"/>
        <v>0</v>
      </c>
      <c r="B118" s="60">
        <f t="shared" si="757"/>
        <v>0</v>
      </c>
      <c r="C118" s="144"/>
      <c r="D118" s="145" t="s">
        <v>723</v>
      </c>
      <c r="E118" s="356" t="s">
        <v>943</v>
      </c>
      <c r="F118" s="142">
        <f t="shared" si="571"/>
        <v>0</v>
      </c>
      <c r="G118" s="63"/>
      <c r="H118" s="143"/>
      <c r="I118" s="261"/>
      <c r="J118" s="66">
        <f t="shared" ref="J118" si="786">I118*$G118</f>
        <v>0</v>
      </c>
      <c r="K118" s="67">
        <f t="shared" ref="K118" si="787">I118*$H118</f>
        <v>0</v>
      </c>
      <c r="L118" s="261"/>
      <c r="M118" s="66">
        <f t="shared" ref="M118" si="788">L118*$G118</f>
        <v>0</v>
      </c>
      <c r="N118" s="67">
        <f t="shared" ref="N118" si="789">L118*$H118</f>
        <v>0</v>
      </c>
      <c r="O118" s="261"/>
      <c r="P118" s="66">
        <f t="shared" ref="P118" si="790">O118*$G118</f>
        <v>0</v>
      </c>
      <c r="Q118" s="67">
        <f t="shared" ref="Q118" si="791">O118*$H118</f>
        <v>0</v>
      </c>
      <c r="R118" s="261"/>
      <c r="S118" s="66">
        <f t="shared" ref="S118" si="792">R118*$G118</f>
        <v>0</v>
      </c>
      <c r="T118" s="67">
        <f t="shared" ref="T118" si="793">R118*$H118</f>
        <v>0</v>
      </c>
      <c r="U118" s="261"/>
      <c r="V118" s="66">
        <f t="shared" ref="V118" si="794">U118*$G118</f>
        <v>0</v>
      </c>
      <c r="W118" s="67">
        <f t="shared" ref="W118" si="795">U118*$H118</f>
        <v>0</v>
      </c>
      <c r="X118" s="261"/>
      <c r="Y118" s="66">
        <f t="shared" ref="Y118" si="796">X118*$G118</f>
        <v>0</v>
      </c>
      <c r="Z118" s="67">
        <f t="shared" ref="Z118" si="797">X118*$H118</f>
        <v>0</v>
      </c>
      <c r="AA118" s="261"/>
      <c r="AB118" s="66">
        <f t="shared" ref="AB118" si="798">AA118*$G118</f>
        <v>0</v>
      </c>
      <c r="AC118" s="67">
        <f t="shared" ref="AC118" si="799">AA118*$H118</f>
        <v>0</v>
      </c>
      <c r="AD118" s="261"/>
      <c r="AE118" s="66">
        <f t="shared" ref="AE118" si="800">AD118*$G118</f>
        <v>0</v>
      </c>
      <c r="AF118" s="67">
        <f t="shared" ref="AF118" si="801">AD118*$H118</f>
        <v>0</v>
      </c>
      <c r="AG118" s="261"/>
      <c r="AH118" s="66">
        <f t="shared" ref="AH118" si="802">AG118*$G118</f>
        <v>0</v>
      </c>
      <c r="AI118" s="67">
        <f t="shared" ref="AI118" si="803">AG118*$H118</f>
        <v>0</v>
      </c>
      <c r="AJ118" s="261"/>
      <c r="AK118" s="66">
        <f t="shared" ref="AK118" si="804">AJ118*$G118</f>
        <v>0</v>
      </c>
      <c r="AL118" s="67">
        <f t="shared" ref="AL118" si="805">AJ118*$H118</f>
        <v>0</v>
      </c>
      <c r="AM118" s="261"/>
      <c r="AN118" s="66">
        <f t="shared" ref="AN118" si="806">AM118*$G118</f>
        <v>0</v>
      </c>
      <c r="AO118" s="67">
        <f t="shared" ref="AO118" si="807">AM118*$H118</f>
        <v>0</v>
      </c>
      <c r="AP118" s="261"/>
      <c r="AQ118" s="66">
        <f t="shared" ref="AQ118" si="808">AP118*$G118</f>
        <v>0</v>
      </c>
      <c r="AR118" s="67">
        <f t="shared" ref="AR118" si="809">AP118*$H118</f>
        <v>0</v>
      </c>
      <c r="AS118" s="261"/>
      <c r="AT118" s="66">
        <f t="shared" ref="AT118" si="810">AS118*$G118</f>
        <v>0</v>
      </c>
      <c r="AU118" s="67">
        <f t="shared" ref="AU118" si="811">AS118*$H118</f>
        <v>0</v>
      </c>
      <c r="AV118" s="261"/>
      <c r="AW118" s="66">
        <f t="shared" ref="AW118" si="812">AV118*$G118</f>
        <v>0</v>
      </c>
      <c r="AX118" s="67">
        <f t="shared" ref="AX118" si="813">AV118*$H118</f>
        <v>0</v>
      </c>
      <c r="AY118" s="261"/>
      <c r="AZ118" s="66">
        <f t="shared" ref="AZ118" si="814">AY118*$G118</f>
        <v>0</v>
      </c>
      <c r="BA118" s="67">
        <f t="shared" ref="BA118" si="815">AY118*$H118</f>
        <v>0</v>
      </c>
    </row>
    <row r="119" spans="1:53" hidden="1">
      <c r="A119" s="59">
        <f t="shared" si="756"/>
        <v>0</v>
      </c>
      <c r="B119" s="60">
        <f t="shared" si="757"/>
        <v>0</v>
      </c>
      <c r="C119" s="144"/>
      <c r="D119" s="145" t="s">
        <v>947</v>
      </c>
      <c r="E119" s="356" t="s">
        <v>945</v>
      </c>
      <c r="F119" s="142">
        <f t="shared" si="571"/>
        <v>0</v>
      </c>
      <c r="G119" s="63"/>
      <c r="H119" s="143"/>
      <c r="I119" s="261"/>
      <c r="J119" s="66">
        <f t="shared" si="754"/>
        <v>0</v>
      </c>
      <c r="K119" s="67">
        <f t="shared" si="755"/>
        <v>0</v>
      </c>
      <c r="L119" s="261"/>
      <c r="M119" s="66">
        <f t="shared" si="758"/>
        <v>0</v>
      </c>
      <c r="N119" s="67">
        <f t="shared" si="759"/>
        <v>0</v>
      </c>
      <c r="O119" s="261"/>
      <c r="P119" s="66">
        <f t="shared" si="760"/>
        <v>0</v>
      </c>
      <c r="Q119" s="67">
        <f t="shared" si="761"/>
        <v>0</v>
      </c>
      <c r="R119" s="261"/>
      <c r="S119" s="66">
        <f t="shared" si="762"/>
        <v>0</v>
      </c>
      <c r="T119" s="67">
        <f t="shared" si="763"/>
        <v>0</v>
      </c>
      <c r="U119" s="261"/>
      <c r="V119" s="66">
        <f t="shared" si="764"/>
        <v>0</v>
      </c>
      <c r="W119" s="67">
        <f t="shared" si="765"/>
        <v>0</v>
      </c>
      <c r="X119" s="261"/>
      <c r="Y119" s="66">
        <f t="shared" si="766"/>
        <v>0</v>
      </c>
      <c r="Z119" s="67">
        <f t="shared" si="767"/>
        <v>0</v>
      </c>
      <c r="AA119" s="261"/>
      <c r="AB119" s="66">
        <f t="shared" si="768"/>
        <v>0</v>
      </c>
      <c r="AC119" s="67">
        <f t="shared" si="769"/>
        <v>0</v>
      </c>
      <c r="AD119" s="261"/>
      <c r="AE119" s="66">
        <f t="shared" si="770"/>
        <v>0</v>
      </c>
      <c r="AF119" s="67">
        <f t="shared" si="771"/>
        <v>0</v>
      </c>
      <c r="AG119" s="261"/>
      <c r="AH119" s="66">
        <f t="shared" si="772"/>
        <v>0</v>
      </c>
      <c r="AI119" s="67">
        <f t="shared" si="773"/>
        <v>0</v>
      </c>
      <c r="AJ119" s="261"/>
      <c r="AK119" s="66">
        <f t="shared" si="774"/>
        <v>0</v>
      </c>
      <c r="AL119" s="67">
        <f t="shared" si="775"/>
        <v>0</v>
      </c>
      <c r="AM119" s="261"/>
      <c r="AN119" s="66">
        <f t="shared" si="776"/>
        <v>0</v>
      </c>
      <c r="AO119" s="67">
        <f t="shared" si="777"/>
        <v>0</v>
      </c>
      <c r="AP119" s="261"/>
      <c r="AQ119" s="66">
        <f t="shared" si="778"/>
        <v>0</v>
      </c>
      <c r="AR119" s="67">
        <f t="shared" si="779"/>
        <v>0</v>
      </c>
      <c r="AS119" s="261"/>
      <c r="AT119" s="66">
        <f t="shared" si="780"/>
        <v>0</v>
      </c>
      <c r="AU119" s="67">
        <f t="shared" si="781"/>
        <v>0</v>
      </c>
      <c r="AV119" s="261"/>
      <c r="AW119" s="66">
        <f t="shared" si="782"/>
        <v>0</v>
      </c>
      <c r="AX119" s="67">
        <f t="shared" si="783"/>
        <v>0</v>
      </c>
      <c r="AY119" s="261"/>
      <c r="AZ119" s="66">
        <f t="shared" si="784"/>
        <v>0</v>
      </c>
      <c r="BA119" s="67">
        <f t="shared" si="785"/>
        <v>0</v>
      </c>
    </row>
    <row r="120" spans="1:53">
      <c r="A120" s="305"/>
      <c r="B120" s="306"/>
      <c r="C120" s="307"/>
      <c r="D120" s="145" t="s">
        <v>713</v>
      </c>
      <c r="E120" s="298" t="s">
        <v>633</v>
      </c>
      <c r="F120" s="55"/>
      <c r="G120" s="56"/>
      <c r="H120" s="53"/>
      <c r="I120" s="56"/>
      <c r="J120" s="259"/>
      <c r="K120" s="260"/>
      <c r="L120" s="56"/>
      <c r="M120" s="259"/>
      <c r="N120" s="260"/>
      <c r="O120" s="56"/>
      <c r="P120" s="259"/>
      <c r="Q120" s="260"/>
      <c r="R120" s="56"/>
      <c r="S120" s="259"/>
      <c r="T120" s="260"/>
      <c r="U120" s="56"/>
      <c r="V120" s="259"/>
      <c r="W120" s="260"/>
      <c r="X120" s="56"/>
      <c r="Y120" s="259"/>
      <c r="Z120" s="260"/>
      <c r="AA120" s="56"/>
      <c r="AB120" s="259"/>
      <c r="AC120" s="260"/>
      <c r="AD120" s="56"/>
      <c r="AE120" s="259"/>
      <c r="AF120" s="260"/>
      <c r="AG120" s="56"/>
      <c r="AH120" s="259"/>
      <c r="AI120" s="260"/>
      <c r="AJ120" s="56"/>
      <c r="AK120" s="259"/>
      <c r="AL120" s="260"/>
      <c r="AM120" s="56"/>
      <c r="AN120" s="259"/>
      <c r="AO120" s="260"/>
      <c r="AP120" s="56"/>
      <c r="AQ120" s="259"/>
      <c r="AR120" s="260"/>
      <c r="AS120" s="56"/>
      <c r="AT120" s="259"/>
      <c r="AU120" s="260"/>
      <c r="AV120" s="56"/>
      <c r="AW120" s="259"/>
      <c r="AX120" s="260"/>
      <c r="AY120" s="56"/>
      <c r="AZ120" s="259"/>
      <c r="BA120" s="260"/>
    </row>
    <row r="121" spans="1:53" hidden="1">
      <c r="A121" s="59">
        <f t="shared" ref="A121:A128" si="816">SUMIF($I$5:$ZZ$5,"QTY*Equipment",$I121:$ZZ121)</f>
        <v>0</v>
      </c>
      <c r="B121" s="60">
        <f t="shared" ref="B121:B128" si="817">SUMIF($I$5:$ZZ$5,"QTY*Install",$I121:$ZZ121)</f>
        <v>0</v>
      </c>
      <c r="C121" s="144"/>
      <c r="D121" s="145" t="s">
        <v>724</v>
      </c>
      <c r="E121" s="299" t="s">
        <v>940</v>
      </c>
      <c r="F121" s="142">
        <f t="shared" si="571"/>
        <v>0</v>
      </c>
      <c r="G121" s="63"/>
      <c r="H121" s="143"/>
      <c r="I121" s="261"/>
      <c r="J121" s="66">
        <f t="shared" ref="J121" si="818">I121*$G121</f>
        <v>0</v>
      </c>
      <c r="K121" s="67">
        <f t="shared" ref="K121" si="819">I121*$H121</f>
        <v>0</v>
      </c>
      <c r="L121" s="261"/>
      <c r="M121" s="66">
        <f t="shared" ref="M121" si="820">L121*$G121</f>
        <v>0</v>
      </c>
      <c r="N121" s="67">
        <f t="shared" ref="N121" si="821">L121*$H121</f>
        <v>0</v>
      </c>
      <c r="O121" s="261"/>
      <c r="P121" s="66">
        <f t="shared" ref="P121" si="822">O121*$G121</f>
        <v>0</v>
      </c>
      <c r="Q121" s="67">
        <f t="shared" ref="Q121" si="823">O121*$H121</f>
        <v>0</v>
      </c>
      <c r="R121" s="261"/>
      <c r="S121" s="66">
        <f t="shared" ref="S121" si="824">R121*$G121</f>
        <v>0</v>
      </c>
      <c r="T121" s="67">
        <f t="shared" ref="T121" si="825">R121*$H121</f>
        <v>0</v>
      </c>
      <c r="U121" s="261"/>
      <c r="V121" s="66">
        <f t="shared" ref="V121" si="826">U121*$G121</f>
        <v>0</v>
      </c>
      <c r="W121" s="67">
        <f t="shared" ref="W121" si="827">U121*$H121</f>
        <v>0</v>
      </c>
      <c r="X121" s="261"/>
      <c r="Y121" s="66">
        <f t="shared" ref="Y121" si="828">X121*$G121</f>
        <v>0</v>
      </c>
      <c r="Z121" s="67">
        <f t="shared" ref="Z121" si="829">X121*$H121</f>
        <v>0</v>
      </c>
      <c r="AA121" s="261"/>
      <c r="AB121" s="66">
        <f t="shared" ref="AB121" si="830">AA121*$G121</f>
        <v>0</v>
      </c>
      <c r="AC121" s="67">
        <f t="shared" ref="AC121" si="831">AA121*$H121</f>
        <v>0</v>
      </c>
      <c r="AD121" s="261"/>
      <c r="AE121" s="66">
        <f t="shared" ref="AE121" si="832">AD121*$G121</f>
        <v>0</v>
      </c>
      <c r="AF121" s="67">
        <f t="shared" ref="AF121" si="833">AD121*$H121</f>
        <v>0</v>
      </c>
      <c r="AG121" s="261"/>
      <c r="AH121" s="66">
        <f t="shared" ref="AH121" si="834">AG121*$G121</f>
        <v>0</v>
      </c>
      <c r="AI121" s="67">
        <f t="shared" ref="AI121" si="835">AG121*$H121</f>
        <v>0</v>
      </c>
      <c r="AJ121" s="261"/>
      <c r="AK121" s="66">
        <f t="shared" ref="AK121" si="836">AJ121*$G121</f>
        <v>0</v>
      </c>
      <c r="AL121" s="67">
        <f t="shared" ref="AL121" si="837">AJ121*$H121</f>
        <v>0</v>
      </c>
      <c r="AM121" s="261"/>
      <c r="AN121" s="66">
        <f t="shared" ref="AN121" si="838">AM121*$G121</f>
        <v>0</v>
      </c>
      <c r="AO121" s="67">
        <f t="shared" ref="AO121" si="839">AM121*$H121</f>
        <v>0</v>
      </c>
      <c r="AP121" s="261"/>
      <c r="AQ121" s="66">
        <f t="shared" ref="AQ121" si="840">AP121*$G121</f>
        <v>0</v>
      </c>
      <c r="AR121" s="67">
        <f t="shared" ref="AR121" si="841">AP121*$H121</f>
        <v>0</v>
      </c>
      <c r="AS121" s="261"/>
      <c r="AT121" s="66">
        <f t="shared" ref="AT121" si="842">AS121*$G121</f>
        <v>0</v>
      </c>
      <c r="AU121" s="67">
        <f t="shared" ref="AU121" si="843">AS121*$H121</f>
        <v>0</v>
      </c>
      <c r="AV121" s="261"/>
      <c r="AW121" s="66">
        <f t="shared" ref="AW121" si="844">AV121*$G121</f>
        <v>0</v>
      </c>
      <c r="AX121" s="67">
        <f t="shared" ref="AX121" si="845">AV121*$H121</f>
        <v>0</v>
      </c>
      <c r="AY121" s="261"/>
      <c r="AZ121" s="66">
        <f t="shared" ref="AZ121" si="846">AY121*$G121</f>
        <v>0</v>
      </c>
      <c r="BA121" s="67">
        <f t="shared" ref="BA121" si="847">AY121*$H121</f>
        <v>0</v>
      </c>
    </row>
    <row r="122" spans="1:53">
      <c r="A122" s="59">
        <f t="shared" si="816"/>
        <v>0</v>
      </c>
      <c r="B122" s="60">
        <f t="shared" si="817"/>
        <v>0</v>
      </c>
      <c r="C122" s="144"/>
      <c r="D122" s="145" t="s">
        <v>725</v>
      </c>
      <c r="E122" s="299" t="s">
        <v>625</v>
      </c>
      <c r="F122" s="142">
        <f t="shared" si="571"/>
        <v>2</v>
      </c>
      <c r="G122" s="63"/>
      <c r="H122" s="143"/>
      <c r="I122" s="261">
        <v>2</v>
      </c>
      <c r="J122" s="66">
        <f t="shared" ref="J122" si="848">I122*$G122</f>
        <v>0</v>
      </c>
      <c r="K122" s="67">
        <f t="shared" ref="K122" si="849">I122*$H122</f>
        <v>0</v>
      </c>
      <c r="L122" s="261"/>
      <c r="M122" s="66">
        <f t="shared" ref="M122:M128" si="850">L122*$G122</f>
        <v>0</v>
      </c>
      <c r="N122" s="67">
        <f t="shared" ref="N122:N128" si="851">L122*$H122</f>
        <v>0</v>
      </c>
      <c r="O122" s="261"/>
      <c r="P122" s="66">
        <f t="shared" ref="P122:P128" si="852">O122*$G122</f>
        <v>0</v>
      </c>
      <c r="Q122" s="67">
        <f t="shared" ref="Q122:Q128" si="853">O122*$H122</f>
        <v>0</v>
      </c>
      <c r="R122" s="261"/>
      <c r="S122" s="66">
        <f t="shared" ref="S122:S128" si="854">R122*$G122</f>
        <v>0</v>
      </c>
      <c r="T122" s="67">
        <f t="shared" ref="T122:T128" si="855">R122*$H122</f>
        <v>0</v>
      </c>
      <c r="U122" s="261"/>
      <c r="V122" s="66">
        <f t="shared" ref="V122:V128" si="856">U122*$G122</f>
        <v>0</v>
      </c>
      <c r="W122" s="67">
        <f t="shared" ref="W122:W128" si="857">U122*$H122</f>
        <v>0</v>
      </c>
      <c r="X122" s="261"/>
      <c r="Y122" s="66">
        <f t="shared" ref="Y122:Y128" si="858">X122*$G122</f>
        <v>0</v>
      </c>
      <c r="Z122" s="67">
        <f t="shared" ref="Z122:Z128" si="859">X122*$H122</f>
        <v>0</v>
      </c>
      <c r="AA122" s="261"/>
      <c r="AB122" s="66">
        <f t="shared" ref="AB122:AB128" si="860">AA122*$G122</f>
        <v>0</v>
      </c>
      <c r="AC122" s="67">
        <f t="shared" ref="AC122:AC128" si="861">AA122*$H122</f>
        <v>0</v>
      </c>
      <c r="AD122" s="261"/>
      <c r="AE122" s="66">
        <f t="shared" ref="AE122:AE128" si="862">AD122*$G122</f>
        <v>0</v>
      </c>
      <c r="AF122" s="67">
        <f t="shared" ref="AF122:AF128" si="863">AD122*$H122</f>
        <v>0</v>
      </c>
      <c r="AG122" s="261"/>
      <c r="AH122" s="66">
        <f t="shared" ref="AH122:AH128" si="864">AG122*$G122</f>
        <v>0</v>
      </c>
      <c r="AI122" s="67">
        <f t="shared" ref="AI122:AI128" si="865">AG122*$H122</f>
        <v>0</v>
      </c>
      <c r="AJ122" s="261"/>
      <c r="AK122" s="66">
        <f t="shared" ref="AK122:AK128" si="866">AJ122*$G122</f>
        <v>0</v>
      </c>
      <c r="AL122" s="67">
        <f t="shared" ref="AL122:AL128" si="867">AJ122*$H122</f>
        <v>0</v>
      </c>
      <c r="AM122" s="261"/>
      <c r="AN122" s="66">
        <f t="shared" ref="AN122:AN128" si="868">AM122*$G122</f>
        <v>0</v>
      </c>
      <c r="AO122" s="67">
        <f t="shared" ref="AO122:AO128" si="869">AM122*$H122</f>
        <v>0</v>
      </c>
      <c r="AP122" s="261"/>
      <c r="AQ122" s="66">
        <f t="shared" ref="AQ122:AQ128" si="870">AP122*$G122</f>
        <v>0</v>
      </c>
      <c r="AR122" s="67">
        <f t="shared" ref="AR122:AR128" si="871">AP122*$H122</f>
        <v>0</v>
      </c>
      <c r="AS122" s="261"/>
      <c r="AT122" s="66">
        <f t="shared" ref="AT122:AT128" si="872">AS122*$G122</f>
        <v>0</v>
      </c>
      <c r="AU122" s="67">
        <f t="shared" ref="AU122:AU128" si="873">AS122*$H122</f>
        <v>0</v>
      </c>
      <c r="AV122" s="261"/>
      <c r="AW122" s="66">
        <f t="shared" ref="AW122:AW128" si="874">AV122*$G122</f>
        <v>0</v>
      </c>
      <c r="AX122" s="67">
        <f t="shared" ref="AX122:AX128" si="875">AV122*$H122</f>
        <v>0</v>
      </c>
      <c r="AY122" s="261"/>
      <c r="AZ122" s="66">
        <f t="shared" ref="AZ122:AZ128" si="876">AY122*$G122</f>
        <v>0</v>
      </c>
      <c r="BA122" s="67">
        <f t="shared" ref="BA122:BA128" si="877">AY122*$H122</f>
        <v>0</v>
      </c>
    </row>
    <row r="123" spans="1:53">
      <c r="A123" s="59">
        <f t="shared" si="816"/>
        <v>0</v>
      </c>
      <c r="B123" s="60">
        <f t="shared" si="817"/>
        <v>0</v>
      </c>
      <c r="C123" s="144"/>
      <c r="D123" s="145" t="s">
        <v>726</v>
      </c>
      <c r="E123" s="302" t="s">
        <v>632</v>
      </c>
      <c r="F123" s="142">
        <f t="shared" si="571"/>
        <v>2</v>
      </c>
      <c r="G123" s="63"/>
      <c r="H123" s="143"/>
      <c r="I123" s="261">
        <v>2</v>
      </c>
      <c r="J123" s="66">
        <f t="shared" si="636"/>
        <v>0</v>
      </c>
      <c r="K123" s="67">
        <f t="shared" si="637"/>
        <v>0</v>
      </c>
      <c r="L123" s="261"/>
      <c r="M123" s="66">
        <f t="shared" si="850"/>
        <v>0</v>
      </c>
      <c r="N123" s="67">
        <f t="shared" si="851"/>
        <v>0</v>
      </c>
      <c r="O123" s="261"/>
      <c r="P123" s="66">
        <f t="shared" si="852"/>
        <v>0</v>
      </c>
      <c r="Q123" s="67">
        <f t="shared" si="853"/>
        <v>0</v>
      </c>
      <c r="R123" s="261"/>
      <c r="S123" s="66">
        <f t="shared" si="854"/>
        <v>0</v>
      </c>
      <c r="T123" s="67">
        <f t="shared" si="855"/>
        <v>0</v>
      </c>
      <c r="U123" s="261"/>
      <c r="V123" s="66">
        <f t="shared" si="856"/>
        <v>0</v>
      </c>
      <c r="W123" s="67">
        <f t="shared" si="857"/>
        <v>0</v>
      </c>
      <c r="X123" s="261"/>
      <c r="Y123" s="66">
        <f t="shared" si="858"/>
        <v>0</v>
      </c>
      <c r="Z123" s="67">
        <f t="shared" si="859"/>
        <v>0</v>
      </c>
      <c r="AA123" s="261"/>
      <c r="AB123" s="66">
        <f t="shared" si="860"/>
        <v>0</v>
      </c>
      <c r="AC123" s="67">
        <f t="shared" si="861"/>
        <v>0</v>
      </c>
      <c r="AD123" s="261"/>
      <c r="AE123" s="66">
        <f t="shared" si="862"/>
        <v>0</v>
      </c>
      <c r="AF123" s="67">
        <f t="shared" si="863"/>
        <v>0</v>
      </c>
      <c r="AG123" s="261"/>
      <c r="AH123" s="66">
        <f t="shared" si="864"/>
        <v>0</v>
      </c>
      <c r="AI123" s="67">
        <f t="shared" si="865"/>
        <v>0</v>
      </c>
      <c r="AJ123" s="261"/>
      <c r="AK123" s="66">
        <f t="shared" si="866"/>
        <v>0</v>
      </c>
      <c r="AL123" s="67">
        <f t="shared" si="867"/>
        <v>0</v>
      </c>
      <c r="AM123" s="261"/>
      <c r="AN123" s="66">
        <f t="shared" si="868"/>
        <v>0</v>
      </c>
      <c r="AO123" s="67">
        <f t="shared" si="869"/>
        <v>0</v>
      </c>
      <c r="AP123" s="261"/>
      <c r="AQ123" s="66">
        <f t="shared" si="870"/>
        <v>0</v>
      </c>
      <c r="AR123" s="67">
        <f t="shared" si="871"/>
        <v>0</v>
      </c>
      <c r="AS123" s="261"/>
      <c r="AT123" s="66">
        <f t="shared" si="872"/>
        <v>0</v>
      </c>
      <c r="AU123" s="67">
        <f t="shared" si="873"/>
        <v>0</v>
      </c>
      <c r="AV123" s="261"/>
      <c r="AW123" s="66">
        <f t="shared" si="874"/>
        <v>0</v>
      </c>
      <c r="AX123" s="67">
        <f t="shared" si="875"/>
        <v>0</v>
      </c>
      <c r="AY123" s="261"/>
      <c r="AZ123" s="66">
        <f t="shared" si="876"/>
        <v>0</v>
      </c>
      <c r="BA123" s="67">
        <f t="shared" si="877"/>
        <v>0</v>
      </c>
    </row>
    <row r="124" spans="1:53" hidden="1">
      <c r="A124" s="59">
        <f t="shared" si="816"/>
        <v>0</v>
      </c>
      <c r="B124" s="60">
        <f t="shared" si="817"/>
        <v>0</v>
      </c>
      <c r="C124" s="144"/>
      <c r="D124" s="145" t="s">
        <v>727</v>
      </c>
      <c r="E124" s="299" t="s">
        <v>624</v>
      </c>
      <c r="F124" s="142">
        <f t="shared" si="571"/>
        <v>16</v>
      </c>
      <c r="G124" s="63"/>
      <c r="H124" s="143"/>
      <c r="I124" s="261">
        <v>2</v>
      </c>
      <c r="J124" s="66">
        <f t="shared" si="636"/>
        <v>0</v>
      </c>
      <c r="K124" s="67">
        <f t="shared" si="637"/>
        <v>0</v>
      </c>
      <c r="L124" s="261">
        <v>3</v>
      </c>
      <c r="M124" s="66">
        <f t="shared" si="850"/>
        <v>0</v>
      </c>
      <c r="N124" s="67">
        <f t="shared" si="851"/>
        <v>0</v>
      </c>
      <c r="O124" s="261">
        <v>1</v>
      </c>
      <c r="P124" s="66">
        <f t="shared" si="852"/>
        <v>0</v>
      </c>
      <c r="Q124" s="67">
        <f t="shared" si="853"/>
        <v>0</v>
      </c>
      <c r="R124" s="261"/>
      <c r="S124" s="66">
        <f t="shared" si="854"/>
        <v>0</v>
      </c>
      <c r="T124" s="67">
        <f t="shared" si="855"/>
        <v>0</v>
      </c>
      <c r="U124" s="261">
        <v>1</v>
      </c>
      <c r="V124" s="66">
        <f t="shared" si="856"/>
        <v>0</v>
      </c>
      <c r="W124" s="67">
        <f t="shared" si="857"/>
        <v>0</v>
      </c>
      <c r="X124" s="261">
        <v>1</v>
      </c>
      <c r="Y124" s="66">
        <f t="shared" si="858"/>
        <v>0</v>
      </c>
      <c r="Z124" s="67">
        <f t="shared" si="859"/>
        <v>0</v>
      </c>
      <c r="AA124" s="261">
        <v>1</v>
      </c>
      <c r="AB124" s="66">
        <f t="shared" si="860"/>
        <v>0</v>
      </c>
      <c r="AC124" s="67">
        <f t="shared" si="861"/>
        <v>0</v>
      </c>
      <c r="AD124" s="261">
        <v>1</v>
      </c>
      <c r="AE124" s="66">
        <f t="shared" si="862"/>
        <v>0</v>
      </c>
      <c r="AF124" s="67">
        <f t="shared" si="863"/>
        <v>0</v>
      </c>
      <c r="AG124" s="261">
        <v>1</v>
      </c>
      <c r="AH124" s="66">
        <f t="shared" si="864"/>
        <v>0</v>
      </c>
      <c r="AI124" s="67">
        <f t="shared" si="865"/>
        <v>0</v>
      </c>
      <c r="AJ124" s="261">
        <v>1</v>
      </c>
      <c r="AK124" s="66">
        <f t="shared" si="866"/>
        <v>0</v>
      </c>
      <c r="AL124" s="67">
        <f t="shared" si="867"/>
        <v>0</v>
      </c>
      <c r="AM124" s="261">
        <v>1</v>
      </c>
      <c r="AN124" s="66">
        <f t="shared" si="868"/>
        <v>0</v>
      </c>
      <c r="AO124" s="67">
        <f t="shared" si="869"/>
        <v>0</v>
      </c>
      <c r="AP124" s="261">
        <v>1</v>
      </c>
      <c r="AQ124" s="66">
        <f t="shared" si="870"/>
        <v>0</v>
      </c>
      <c r="AR124" s="67">
        <f t="shared" si="871"/>
        <v>0</v>
      </c>
      <c r="AS124" s="261">
        <v>1</v>
      </c>
      <c r="AT124" s="66">
        <f t="shared" si="872"/>
        <v>0</v>
      </c>
      <c r="AU124" s="67">
        <f t="shared" si="873"/>
        <v>0</v>
      </c>
      <c r="AV124" s="261">
        <v>1</v>
      </c>
      <c r="AW124" s="66">
        <f t="shared" si="874"/>
        <v>0</v>
      </c>
      <c r="AX124" s="67">
        <f t="shared" si="875"/>
        <v>0</v>
      </c>
      <c r="AY124" s="261"/>
      <c r="AZ124" s="66">
        <f t="shared" si="876"/>
        <v>0</v>
      </c>
      <c r="BA124" s="67">
        <f t="shared" si="877"/>
        <v>0</v>
      </c>
    </row>
    <row r="125" spans="1:53" hidden="1">
      <c r="A125" s="59">
        <f t="shared" si="816"/>
        <v>0</v>
      </c>
      <c r="B125" s="60">
        <f t="shared" si="817"/>
        <v>0</v>
      </c>
      <c r="C125" s="144"/>
      <c r="D125" s="145" t="s">
        <v>728</v>
      </c>
      <c r="E125" s="299" t="s">
        <v>622</v>
      </c>
      <c r="F125" s="142">
        <f t="shared" si="571"/>
        <v>0</v>
      </c>
      <c r="G125" s="63"/>
      <c r="H125" s="143"/>
      <c r="I125" s="261"/>
      <c r="J125" s="66">
        <f t="shared" si="636"/>
        <v>0</v>
      </c>
      <c r="K125" s="67">
        <f t="shared" si="637"/>
        <v>0</v>
      </c>
      <c r="L125" s="261"/>
      <c r="M125" s="66">
        <f t="shared" si="850"/>
        <v>0</v>
      </c>
      <c r="N125" s="67">
        <f t="shared" si="851"/>
        <v>0</v>
      </c>
      <c r="O125" s="261"/>
      <c r="P125" s="66">
        <f t="shared" si="852"/>
        <v>0</v>
      </c>
      <c r="Q125" s="67">
        <f t="shared" si="853"/>
        <v>0</v>
      </c>
      <c r="R125" s="261"/>
      <c r="S125" s="66">
        <f t="shared" si="854"/>
        <v>0</v>
      </c>
      <c r="T125" s="67">
        <f t="shared" si="855"/>
        <v>0</v>
      </c>
      <c r="U125" s="261"/>
      <c r="V125" s="66">
        <f t="shared" si="856"/>
        <v>0</v>
      </c>
      <c r="W125" s="67">
        <f t="shared" si="857"/>
        <v>0</v>
      </c>
      <c r="X125" s="261"/>
      <c r="Y125" s="66">
        <f t="shared" si="858"/>
        <v>0</v>
      </c>
      <c r="Z125" s="67">
        <f t="shared" si="859"/>
        <v>0</v>
      </c>
      <c r="AA125" s="261"/>
      <c r="AB125" s="66">
        <f t="shared" si="860"/>
        <v>0</v>
      </c>
      <c r="AC125" s="67">
        <f t="shared" si="861"/>
        <v>0</v>
      </c>
      <c r="AD125" s="261"/>
      <c r="AE125" s="66">
        <f t="shared" si="862"/>
        <v>0</v>
      </c>
      <c r="AF125" s="67">
        <f t="shared" si="863"/>
        <v>0</v>
      </c>
      <c r="AG125" s="261"/>
      <c r="AH125" s="66">
        <f t="shared" si="864"/>
        <v>0</v>
      </c>
      <c r="AI125" s="67">
        <f t="shared" si="865"/>
        <v>0</v>
      </c>
      <c r="AJ125" s="261"/>
      <c r="AK125" s="66">
        <f t="shared" si="866"/>
        <v>0</v>
      </c>
      <c r="AL125" s="67">
        <f t="shared" si="867"/>
        <v>0</v>
      </c>
      <c r="AM125" s="261"/>
      <c r="AN125" s="66">
        <f t="shared" si="868"/>
        <v>0</v>
      </c>
      <c r="AO125" s="67">
        <f t="shared" si="869"/>
        <v>0</v>
      </c>
      <c r="AP125" s="261"/>
      <c r="AQ125" s="66">
        <f t="shared" si="870"/>
        <v>0</v>
      </c>
      <c r="AR125" s="67">
        <f t="shared" si="871"/>
        <v>0</v>
      </c>
      <c r="AS125" s="261"/>
      <c r="AT125" s="66">
        <f t="shared" si="872"/>
        <v>0</v>
      </c>
      <c r="AU125" s="67">
        <f t="shared" si="873"/>
        <v>0</v>
      </c>
      <c r="AV125" s="261"/>
      <c r="AW125" s="66">
        <f t="shared" si="874"/>
        <v>0</v>
      </c>
      <c r="AX125" s="67">
        <f t="shared" si="875"/>
        <v>0</v>
      </c>
      <c r="AY125" s="261"/>
      <c r="AZ125" s="66">
        <f t="shared" si="876"/>
        <v>0</v>
      </c>
      <c r="BA125" s="67">
        <f t="shared" si="877"/>
        <v>0</v>
      </c>
    </row>
    <row r="126" spans="1:53">
      <c r="A126" s="59">
        <f t="shared" si="816"/>
        <v>0</v>
      </c>
      <c r="B126" s="60">
        <f t="shared" si="817"/>
        <v>0</v>
      </c>
      <c r="C126" s="144"/>
      <c r="D126" s="145" t="s">
        <v>729</v>
      </c>
      <c r="E126" s="299" t="s">
        <v>1098</v>
      </c>
      <c r="F126" s="142">
        <f t="shared" si="571"/>
        <v>16</v>
      </c>
      <c r="G126" s="63"/>
      <c r="H126" s="143"/>
      <c r="I126" s="261">
        <v>2</v>
      </c>
      <c r="J126" s="66">
        <f t="shared" ref="J126" si="878">I126*$G126</f>
        <v>0</v>
      </c>
      <c r="K126" s="67">
        <f t="shared" ref="K126" si="879">I126*$H126</f>
        <v>0</v>
      </c>
      <c r="L126" s="261">
        <v>3</v>
      </c>
      <c r="M126" s="66">
        <f t="shared" ref="M126" si="880">L126*$G126</f>
        <v>0</v>
      </c>
      <c r="N126" s="67">
        <f t="shared" ref="N126" si="881">L126*$H126</f>
        <v>0</v>
      </c>
      <c r="O126" s="261">
        <v>1</v>
      </c>
      <c r="P126" s="66">
        <f t="shared" ref="P126" si="882">O126*$G126</f>
        <v>0</v>
      </c>
      <c r="Q126" s="67">
        <f t="shared" ref="Q126" si="883">O126*$H126</f>
        <v>0</v>
      </c>
      <c r="R126" s="261"/>
      <c r="S126" s="66">
        <f t="shared" ref="S126" si="884">R126*$G126</f>
        <v>0</v>
      </c>
      <c r="T126" s="67">
        <f t="shared" ref="T126" si="885">R126*$H126</f>
        <v>0</v>
      </c>
      <c r="U126" s="261">
        <v>1</v>
      </c>
      <c r="V126" s="66">
        <f t="shared" ref="V126" si="886">U126*$G126</f>
        <v>0</v>
      </c>
      <c r="W126" s="67">
        <f t="shared" ref="W126" si="887">U126*$H126</f>
        <v>0</v>
      </c>
      <c r="X126" s="261">
        <v>1</v>
      </c>
      <c r="Y126" s="66">
        <f t="shared" ref="Y126" si="888">X126*$G126</f>
        <v>0</v>
      </c>
      <c r="Z126" s="67">
        <f t="shared" ref="Z126" si="889">X126*$H126</f>
        <v>0</v>
      </c>
      <c r="AA126" s="261">
        <v>1</v>
      </c>
      <c r="AB126" s="66">
        <f t="shared" ref="AB126" si="890">AA126*$G126</f>
        <v>0</v>
      </c>
      <c r="AC126" s="67">
        <f t="shared" ref="AC126" si="891">AA126*$H126</f>
        <v>0</v>
      </c>
      <c r="AD126" s="261">
        <v>1</v>
      </c>
      <c r="AE126" s="66">
        <f t="shared" ref="AE126" si="892">AD126*$G126</f>
        <v>0</v>
      </c>
      <c r="AF126" s="67">
        <f t="shared" ref="AF126" si="893">AD126*$H126</f>
        <v>0</v>
      </c>
      <c r="AG126" s="261">
        <v>1</v>
      </c>
      <c r="AH126" s="66">
        <f t="shared" ref="AH126" si="894">AG126*$G126</f>
        <v>0</v>
      </c>
      <c r="AI126" s="67">
        <f t="shared" ref="AI126" si="895">AG126*$H126</f>
        <v>0</v>
      </c>
      <c r="AJ126" s="261">
        <v>1</v>
      </c>
      <c r="AK126" s="66">
        <f t="shared" ref="AK126" si="896">AJ126*$G126</f>
        <v>0</v>
      </c>
      <c r="AL126" s="67">
        <f t="shared" ref="AL126" si="897">AJ126*$H126</f>
        <v>0</v>
      </c>
      <c r="AM126" s="261">
        <v>1</v>
      </c>
      <c r="AN126" s="66">
        <f t="shared" ref="AN126" si="898">AM126*$G126</f>
        <v>0</v>
      </c>
      <c r="AO126" s="67">
        <f t="shared" ref="AO126" si="899">AM126*$H126</f>
        <v>0</v>
      </c>
      <c r="AP126" s="261">
        <v>1</v>
      </c>
      <c r="AQ126" s="66">
        <f t="shared" ref="AQ126" si="900">AP126*$G126</f>
        <v>0</v>
      </c>
      <c r="AR126" s="67">
        <f t="shared" ref="AR126" si="901">AP126*$H126</f>
        <v>0</v>
      </c>
      <c r="AS126" s="261">
        <v>1</v>
      </c>
      <c r="AT126" s="66">
        <f t="shared" ref="AT126" si="902">AS126*$G126</f>
        <v>0</v>
      </c>
      <c r="AU126" s="67">
        <f t="shared" ref="AU126" si="903">AS126*$H126</f>
        <v>0</v>
      </c>
      <c r="AV126" s="261">
        <v>1</v>
      </c>
      <c r="AW126" s="66">
        <f t="shared" ref="AW126" si="904">AV126*$G126</f>
        <v>0</v>
      </c>
      <c r="AX126" s="67">
        <f t="shared" ref="AX126" si="905">AV126*$H126</f>
        <v>0</v>
      </c>
      <c r="AY126" s="261"/>
      <c r="AZ126" s="66">
        <f t="shared" ref="AZ126" si="906">AY126*$G126</f>
        <v>0</v>
      </c>
      <c r="BA126" s="67">
        <f t="shared" ref="BA126" si="907">AY126*$H126</f>
        <v>0</v>
      </c>
    </row>
    <row r="127" spans="1:53" hidden="1">
      <c r="A127" s="59">
        <f t="shared" si="816"/>
        <v>0</v>
      </c>
      <c r="B127" s="60">
        <f t="shared" si="817"/>
        <v>0</v>
      </c>
      <c r="C127" s="144"/>
      <c r="D127" s="145" t="s">
        <v>948</v>
      </c>
      <c r="E127" s="299" t="s">
        <v>1093</v>
      </c>
      <c r="F127" s="142">
        <f t="shared" si="571"/>
        <v>0</v>
      </c>
      <c r="G127" s="63"/>
      <c r="H127" s="143"/>
      <c r="I127" s="261"/>
      <c r="J127" s="66">
        <f t="shared" si="636"/>
        <v>0</v>
      </c>
      <c r="K127" s="67">
        <f t="shared" si="637"/>
        <v>0</v>
      </c>
      <c r="L127" s="261"/>
      <c r="M127" s="66">
        <f t="shared" si="850"/>
        <v>0</v>
      </c>
      <c r="N127" s="67">
        <f t="shared" si="851"/>
        <v>0</v>
      </c>
      <c r="O127" s="261"/>
      <c r="P127" s="66">
        <f t="shared" si="852"/>
        <v>0</v>
      </c>
      <c r="Q127" s="67">
        <f t="shared" si="853"/>
        <v>0</v>
      </c>
      <c r="R127" s="261"/>
      <c r="S127" s="66">
        <f t="shared" si="854"/>
        <v>0</v>
      </c>
      <c r="T127" s="67">
        <f t="shared" si="855"/>
        <v>0</v>
      </c>
      <c r="U127" s="261"/>
      <c r="V127" s="66">
        <f t="shared" si="856"/>
        <v>0</v>
      </c>
      <c r="W127" s="67">
        <f t="shared" si="857"/>
        <v>0</v>
      </c>
      <c r="X127" s="261"/>
      <c r="Y127" s="66">
        <f t="shared" si="858"/>
        <v>0</v>
      </c>
      <c r="Z127" s="67">
        <f t="shared" si="859"/>
        <v>0</v>
      </c>
      <c r="AA127" s="261"/>
      <c r="AB127" s="66">
        <f t="shared" si="860"/>
        <v>0</v>
      </c>
      <c r="AC127" s="67">
        <f t="shared" si="861"/>
        <v>0</v>
      </c>
      <c r="AD127" s="261"/>
      <c r="AE127" s="66">
        <f t="shared" si="862"/>
        <v>0</v>
      </c>
      <c r="AF127" s="67">
        <f t="shared" si="863"/>
        <v>0</v>
      </c>
      <c r="AG127" s="261"/>
      <c r="AH127" s="66">
        <f t="shared" si="864"/>
        <v>0</v>
      </c>
      <c r="AI127" s="67">
        <f t="shared" si="865"/>
        <v>0</v>
      </c>
      <c r="AJ127" s="261"/>
      <c r="AK127" s="66">
        <f t="shared" si="866"/>
        <v>0</v>
      </c>
      <c r="AL127" s="67">
        <f t="shared" si="867"/>
        <v>0</v>
      </c>
      <c r="AM127" s="261"/>
      <c r="AN127" s="66">
        <f t="shared" si="868"/>
        <v>0</v>
      </c>
      <c r="AO127" s="67">
        <f t="shared" si="869"/>
        <v>0</v>
      </c>
      <c r="AP127" s="261"/>
      <c r="AQ127" s="66">
        <f t="shared" si="870"/>
        <v>0</v>
      </c>
      <c r="AR127" s="67">
        <f t="shared" si="871"/>
        <v>0</v>
      </c>
      <c r="AS127" s="261"/>
      <c r="AT127" s="66">
        <f t="shared" si="872"/>
        <v>0</v>
      </c>
      <c r="AU127" s="67">
        <f t="shared" si="873"/>
        <v>0</v>
      </c>
      <c r="AV127" s="261"/>
      <c r="AW127" s="66">
        <f t="shared" si="874"/>
        <v>0</v>
      </c>
      <c r="AX127" s="67">
        <f t="shared" si="875"/>
        <v>0</v>
      </c>
      <c r="AY127" s="261"/>
      <c r="AZ127" s="66">
        <f t="shared" si="876"/>
        <v>0</v>
      </c>
      <c r="BA127" s="67">
        <f t="shared" si="877"/>
        <v>0</v>
      </c>
    </row>
    <row r="128" spans="1:53">
      <c r="A128" s="59">
        <f t="shared" si="816"/>
        <v>0</v>
      </c>
      <c r="B128" s="60">
        <f t="shared" si="817"/>
        <v>0</v>
      </c>
      <c r="C128" s="144"/>
      <c r="D128" s="145" t="s">
        <v>1094</v>
      </c>
      <c r="E128" s="301"/>
      <c r="F128" s="142">
        <f t="shared" si="571"/>
        <v>0</v>
      </c>
      <c r="G128" s="63"/>
      <c r="H128" s="143"/>
      <c r="I128" s="357"/>
      <c r="J128" s="66">
        <f t="shared" si="636"/>
        <v>0</v>
      </c>
      <c r="K128" s="67">
        <f t="shared" si="637"/>
        <v>0</v>
      </c>
      <c r="L128" s="357"/>
      <c r="M128" s="66">
        <f t="shared" si="850"/>
        <v>0</v>
      </c>
      <c r="N128" s="67">
        <f t="shared" si="851"/>
        <v>0</v>
      </c>
      <c r="O128" s="357"/>
      <c r="P128" s="66">
        <f t="shared" si="852"/>
        <v>0</v>
      </c>
      <c r="Q128" s="67">
        <f t="shared" si="853"/>
        <v>0</v>
      </c>
      <c r="R128" s="357"/>
      <c r="S128" s="66">
        <f t="shared" si="854"/>
        <v>0</v>
      </c>
      <c r="T128" s="67">
        <f t="shared" si="855"/>
        <v>0</v>
      </c>
      <c r="U128" s="357"/>
      <c r="V128" s="66">
        <f t="shared" si="856"/>
        <v>0</v>
      </c>
      <c r="W128" s="67">
        <f t="shared" si="857"/>
        <v>0</v>
      </c>
      <c r="X128" s="357"/>
      <c r="Y128" s="66">
        <f t="shared" si="858"/>
        <v>0</v>
      </c>
      <c r="Z128" s="67">
        <f t="shared" si="859"/>
        <v>0</v>
      </c>
      <c r="AA128" s="357"/>
      <c r="AB128" s="66">
        <f t="shared" si="860"/>
        <v>0</v>
      </c>
      <c r="AC128" s="67">
        <f t="shared" si="861"/>
        <v>0</v>
      </c>
      <c r="AD128" s="357"/>
      <c r="AE128" s="66">
        <f t="shared" si="862"/>
        <v>0</v>
      </c>
      <c r="AF128" s="67">
        <f t="shared" si="863"/>
        <v>0</v>
      </c>
      <c r="AG128" s="357"/>
      <c r="AH128" s="66">
        <f t="shared" si="864"/>
        <v>0</v>
      </c>
      <c r="AI128" s="67">
        <f t="shared" si="865"/>
        <v>0</v>
      </c>
      <c r="AJ128" s="357"/>
      <c r="AK128" s="66">
        <f t="shared" si="866"/>
        <v>0</v>
      </c>
      <c r="AL128" s="67">
        <f t="shared" si="867"/>
        <v>0</v>
      </c>
      <c r="AM128" s="357"/>
      <c r="AN128" s="66">
        <f t="shared" si="868"/>
        <v>0</v>
      </c>
      <c r="AO128" s="67">
        <f t="shared" si="869"/>
        <v>0</v>
      </c>
      <c r="AP128" s="357"/>
      <c r="AQ128" s="66">
        <f t="shared" si="870"/>
        <v>0</v>
      </c>
      <c r="AR128" s="67">
        <f t="shared" si="871"/>
        <v>0</v>
      </c>
      <c r="AS128" s="357"/>
      <c r="AT128" s="66">
        <f t="shared" si="872"/>
        <v>0</v>
      </c>
      <c r="AU128" s="67">
        <f t="shared" si="873"/>
        <v>0</v>
      </c>
      <c r="AV128" s="357"/>
      <c r="AW128" s="66">
        <f t="shared" si="874"/>
        <v>0</v>
      </c>
      <c r="AX128" s="67">
        <f t="shared" si="875"/>
        <v>0</v>
      </c>
      <c r="AY128" s="357"/>
      <c r="AZ128" s="66">
        <f t="shared" si="876"/>
        <v>0</v>
      </c>
      <c r="BA128" s="67">
        <f t="shared" si="877"/>
        <v>0</v>
      </c>
    </row>
    <row r="129" spans="1:53">
      <c r="A129" s="305"/>
      <c r="B129" s="306"/>
      <c r="C129" s="307"/>
      <c r="D129" s="145" t="s">
        <v>714</v>
      </c>
      <c r="E129" s="298" t="s">
        <v>689</v>
      </c>
      <c r="F129" s="55"/>
      <c r="G129" s="56"/>
      <c r="H129" s="53"/>
      <c r="I129" s="53"/>
      <c r="J129" s="259"/>
      <c r="K129" s="260"/>
      <c r="L129" s="53"/>
      <c r="M129" s="259"/>
      <c r="N129" s="260"/>
      <c r="O129" s="53"/>
      <c r="P129" s="259"/>
      <c r="Q129" s="260"/>
      <c r="R129" s="53"/>
      <c r="S129" s="259"/>
      <c r="T129" s="260"/>
      <c r="U129" s="53"/>
      <c r="V129" s="259"/>
      <c r="W129" s="260"/>
      <c r="X129" s="53"/>
      <c r="Y129" s="259"/>
      <c r="Z129" s="260"/>
      <c r="AA129" s="53"/>
      <c r="AB129" s="259"/>
      <c r="AC129" s="260"/>
      <c r="AD129" s="53"/>
      <c r="AE129" s="259"/>
      <c r="AF129" s="260"/>
      <c r="AG129" s="53"/>
      <c r="AH129" s="259"/>
      <c r="AI129" s="260"/>
      <c r="AJ129" s="53"/>
      <c r="AK129" s="259"/>
      <c r="AL129" s="260"/>
      <c r="AM129" s="53"/>
      <c r="AN129" s="259"/>
      <c r="AO129" s="260"/>
      <c r="AP129" s="53"/>
      <c r="AQ129" s="259"/>
      <c r="AR129" s="260"/>
      <c r="AS129" s="53"/>
      <c r="AT129" s="259"/>
      <c r="AU129" s="260"/>
      <c r="AV129" s="53"/>
      <c r="AW129" s="259"/>
      <c r="AX129" s="260"/>
      <c r="AY129" s="53"/>
      <c r="AZ129" s="259"/>
      <c r="BA129" s="260"/>
    </row>
    <row r="130" spans="1:53">
      <c r="A130" s="59">
        <f t="shared" ref="A130:A133" si="908">SUMIF($I$5:$ZZ$5,"QTY*Equipment",$I130:$ZZ130)</f>
        <v>0</v>
      </c>
      <c r="B130" s="60">
        <f t="shared" ref="B130:B133" si="909">SUMIF($I$5:$ZZ$5,"QTY*Install",$I130:$ZZ130)</f>
        <v>0</v>
      </c>
      <c r="C130" s="144"/>
      <c r="D130" s="145" t="s">
        <v>730</v>
      </c>
      <c r="E130" s="299" t="s">
        <v>531</v>
      </c>
      <c r="F130" s="142">
        <f t="shared" si="571"/>
        <v>11</v>
      </c>
      <c r="G130" s="63"/>
      <c r="H130" s="143"/>
      <c r="I130" s="261"/>
      <c r="J130" s="66">
        <f t="shared" si="636"/>
        <v>0</v>
      </c>
      <c r="K130" s="67">
        <f t="shared" si="637"/>
        <v>0</v>
      </c>
      <c r="L130" s="261">
        <v>1</v>
      </c>
      <c r="M130" s="66">
        <f t="shared" ref="M130:M133" si="910">L130*$G130</f>
        <v>0</v>
      </c>
      <c r="N130" s="67">
        <f t="shared" ref="N130:N133" si="911">L130*$H130</f>
        <v>0</v>
      </c>
      <c r="O130" s="261"/>
      <c r="P130" s="66">
        <f t="shared" ref="P130:P133" si="912">O130*$G130</f>
        <v>0</v>
      </c>
      <c r="Q130" s="67">
        <f t="shared" ref="Q130:Q133" si="913">O130*$H130</f>
        <v>0</v>
      </c>
      <c r="R130" s="261"/>
      <c r="S130" s="66">
        <f t="shared" ref="S130:S133" si="914">R130*$G130</f>
        <v>0</v>
      </c>
      <c r="T130" s="67">
        <f t="shared" ref="T130:T133" si="915">R130*$H130</f>
        <v>0</v>
      </c>
      <c r="U130" s="261">
        <v>1</v>
      </c>
      <c r="V130" s="66">
        <f t="shared" ref="V130:V133" si="916">U130*$G130</f>
        <v>0</v>
      </c>
      <c r="W130" s="67">
        <f t="shared" ref="W130:W133" si="917">U130*$H130</f>
        <v>0</v>
      </c>
      <c r="X130" s="261">
        <v>1</v>
      </c>
      <c r="Y130" s="66">
        <f t="shared" ref="Y130:Y133" si="918">X130*$G130</f>
        <v>0</v>
      </c>
      <c r="Z130" s="67">
        <f t="shared" ref="Z130:Z133" si="919">X130*$H130</f>
        <v>0</v>
      </c>
      <c r="AA130" s="261">
        <v>1</v>
      </c>
      <c r="AB130" s="66">
        <f t="shared" ref="AB130:AB133" si="920">AA130*$G130</f>
        <v>0</v>
      </c>
      <c r="AC130" s="67">
        <f t="shared" ref="AC130:AC133" si="921">AA130*$H130</f>
        <v>0</v>
      </c>
      <c r="AD130" s="261">
        <v>1</v>
      </c>
      <c r="AE130" s="66">
        <f t="shared" ref="AE130:AE133" si="922">AD130*$G130</f>
        <v>0</v>
      </c>
      <c r="AF130" s="67">
        <f t="shared" ref="AF130:AF133" si="923">AD130*$H130</f>
        <v>0</v>
      </c>
      <c r="AG130" s="261">
        <v>1</v>
      </c>
      <c r="AH130" s="66">
        <f t="shared" ref="AH130:AH133" si="924">AG130*$G130</f>
        <v>0</v>
      </c>
      <c r="AI130" s="67">
        <f t="shared" ref="AI130:AI133" si="925">AG130*$H130</f>
        <v>0</v>
      </c>
      <c r="AJ130" s="261">
        <v>1</v>
      </c>
      <c r="AK130" s="66">
        <f t="shared" ref="AK130:AK133" si="926">AJ130*$G130</f>
        <v>0</v>
      </c>
      <c r="AL130" s="67">
        <f t="shared" ref="AL130:AL133" si="927">AJ130*$H130</f>
        <v>0</v>
      </c>
      <c r="AM130" s="261">
        <v>1</v>
      </c>
      <c r="AN130" s="66">
        <f t="shared" ref="AN130:AN133" si="928">AM130*$G130</f>
        <v>0</v>
      </c>
      <c r="AO130" s="67">
        <f t="shared" ref="AO130:AO133" si="929">AM130*$H130</f>
        <v>0</v>
      </c>
      <c r="AP130" s="261">
        <v>1</v>
      </c>
      <c r="AQ130" s="66">
        <f t="shared" ref="AQ130:AQ133" si="930">AP130*$G130</f>
        <v>0</v>
      </c>
      <c r="AR130" s="67">
        <f t="shared" ref="AR130:AR133" si="931">AP130*$H130</f>
        <v>0</v>
      </c>
      <c r="AS130" s="261">
        <v>1</v>
      </c>
      <c r="AT130" s="66">
        <f t="shared" ref="AT130:AT133" si="932">AS130*$G130</f>
        <v>0</v>
      </c>
      <c r="AU130" s="67">
        <f t="shared" ref="AU130:AU133" si="933">AS130*$H130</f>
        <v>0</v>
      </c>
      <c r="AV130" s="261">
        <v>1</v>
      </c>
      <c r="AW130" s="66">
        <f t="shared" ref="AW130:AW133" si="934">AV130*$G130</f>
        <v>0</v>
      </c>
      <c r="AX130" s="67">
        <f t="shared" ref="AX130:AX133" si="935">AV130*$H130</f>
        <v>0</v>
      </c>
      <c r="AY130" s="261"/>
      <c r="AZ130" s="66">
        <f t="shared" ref="AZ130:AZ133" si="936">AY130*$G130</f>
        <v>0</v>
      </c>
      <c r="BA130" s="67">
        <f t="shared" ref="BA130:BA133" si="937">AY130*$H130</f>
        <v>0</v>
      </c>
    </row>
    <row r="131" spans="1:53">
      <c r="A131" s="59">
        <f t="shared" si="908"/>
        <v>0</v>
      </c>
      <c r="B131" s="60">
        <f t="shared" si="909"/>
        <v>0</v>
      </c>
      <c r="C131" s="144"/>
      <c r="D131" s="145" t="s">
        <v>731</v>
      </c>
      <c r="E131" s="301"/>
      <c r="F131" s="142">
        <f t="shared" si="571"/>
        <v>0</v>
      </c>
      <c r="G131" s="63"/>
      <c r="H131" s="143"/>
      <c r="I131" s="197"/>
      <c r="J131" s="66">
        <f t="shared" si="636"/>
        <v>0</v>
      </c>
      <c r="K131" s="67">
        <f t="shared" si="637"/>
        <v>0</v>
      </c>
      <c r="L131" s="197"/>
      <c r="M131" s="66">
        <f t="shared" si="910"/>
        <v>0</v>
      </c>
      <c r="N131" s="67">
        <f t="shared" si="911"/>
        <v>0</v>
      </c>
      <c r="O131" s="197"/>
      <c r="P131" s="66">
        <f t="shared" si="912"/>
        <v>0</v>
      </c>
      <c r="Q131" s="67">
        <f t="shared" si="913"/>
        <v>0</v>
      </c>
      <c r="R131" s="197"/>
      <c r="S131" s="66">
        <f t="shared" si="914"/>
        <v>0</v>
      </c>
      <c r="T131" s="67">
        <f t="shared" si="915"/>
        <v>0</v>
      </c>
      <c r="U131" s="197"/>
      <c r="V131" s="66">
        <f t="shared" si="916"/>
        <v>0</v>
      </c>
      <c r="W131" s="67">
        <f t="shared" si="917"/>
        <v>0</v>
      </c>
      <c r="X131" s="197"/>
      <c r="Y131" s="66">
        <f t="shared" si="918"/>
        <v>0</v>
      </c>
      <c r="Z131" s="67">
        <f t="shared" si="919"/>
        <v>0</v>
      </c>
      <c r="AA131" s="197"/>
      <c r="AB131" s="66">
        <f t="shared" si="920"/>
        <v>0</v>
      </c>
      <c r="AC131" s="67">
        <f t="shared" si="921"/>
        <v>0</v>
      </c>
      <c r="AD131" s="197"/>
      <c r="AE131" s="66">
        <f t="shared" si="922"/>
        <v>0</v>
      </c>
      <c r="AF131" s="67">
        <f t="shared" si="923"/>
        <v>0</v>
      </c>
      <c r="AG131" s="197"/>
      <c r="AH131" s="66">
        <f t="shared" si="924"/>
        <v>0</v>
      </c>
      <c r="AI131" s="67">
        <f t="shared" si="925"/>
        <v>0</v>
      </c>
      <c r="AJ131" s="197"/>
      <c r="AK131" s="66">
        <f t="shared" si="926"/>
        <v>0</v>
      </c>
      <c r="AL131" s="67">
        <f t="shared" si="927"/>
        <v>0</v>
      </c>
      <c r="AM131" s="197"/>
      <c r="AN131" s="66">
        <f t="shared" si="928"/>
        <v>0</v>
      </c>
      <c r="AO131" s="67">
        <f t="shared" si="929"/>
        <v>0</v>
      </c>
      <c r="AP131" s="197"/>
      <c r="AQ131" s="66">
        <f t="shared" si="930"/>
        <v>0</v>
      </c>
      <c r="AR131" s="67">
        <f t="shared" si="931"/>
        <v>0</v>
      </c>
      <c r="AS131" s="197"/>
      <c r="AT131" s="66">
        <f t="shared" si="932"/>
        <v>0</v>
      </c>
      <c r="AU131" s="67">
        <f t="shared" si="933"/>
        <v>0</v>
      </c>
      <c r="AV131" s="197"/>
      <c r="AW131" s="66">
        <f t="shared" si="934"/>
        <v>0</v>
      </c>
      <c r="AX131" s="67">
        <f t="shared" si="935"/>
        <v>0</v>
      </c>
      <c r="AY131" s="197"/>
      <c r="AZ131" s="66">
        <f t="shared" si="936"/>
        <v>0</v>
      </c>
      <c r="BA131" s="67">
        <f t="shared" si="937"/>
        <v>0</v>
      </c>
    </row>
    <row r="132" spans="1:53">
      <c r="A132" s="59">
        <f t="shared" si="908"/>
        <v>0</v>
      </c>
      <c r="B132" s="60">
        <f t="shared" si="909"/>
        <v>0</v>
      </c>
      <c r="C132" s="144"/>
      <c r="D132" s="145" t="s">
        <v>732</v>
      </c>
      <c r="E132" s="301"/>
      <c r="F132" s="142">
        <f t="shared" si="571"/>
        <v>0</v>
      </c>
      <c r="G132" s="63"/>
      <c r="H132" s="143"/>
      <c r="I132" s="197"/>
      <c r="J132" s="66">
        <f t="shared" ref="J132" si="938">I132*$G132</f>
        <v>0</v>
      </c>
      <c r="K132" s="67">
        <f t="shared" ref="K132" si="939">I132*$H132</f>
        <v>0</v>
      </c>
      <c r="L132" s="197"/>
      <c r="M132" s="66">
        <f t="shared" ref="M132" si="940">L132*$G132</f>
        <v>0</v>
      </c>
      <c r="N132" s="67">
        <f t="shared" ref="N132" si="941">L132*$H132</f>
        <v>0</v>
      </c>
      <c r="O132" s="197"/>
      <c r="P132" s="66">
        <f t="shared" ref="P132" si="942">O132*$G132</f>
        <v>0</v>
      </c>
      <c r="Q132" s="67">
        <f t="shared" ref="Q132" si="943">O132*$H132</f>
        <v>0</v>
      </c>
      <c r="R132" s="197"/>
      <c r="S132" s="66">
        <f t="shared" ref="S132" si="944">R132*$G132</f>
        <v>0</v>
      </c>
      <c r="T132" s="67">
        <f t="shared" ref="T132" si="945">R132*$H132</f>
        <v>0</v>
      </c>
      <c r="U132" s="197"/>
      <c r="V132" s="66">
        <f t="shared" ref="V132" si="946">U132*$G132</f>
        <v>0</v>
      </c>
      <c r="W132" s="67">
        <f t="shared" ref="W132" si="947">U132*$H132</f>
        <v>0</v>
      </c>
      <c r="X132" s="197"/>
      <c r="Y132" s="66">
        <f t="shared" ref="Y132" si="948">X132*$G132</f>
        <v>0</v>
      </c>
      <c r="Z132" s="67">
        <f t="shared" ref="Z132" si="949">X132*$H132</f>
        <v>0</v>
      </c>
      <c r="AA132" s="197"/>
      <c r="AB132" s="66">
        <f t="shared" ref="AB132" si="950">AA132*$G132</f>
        <v>0</v>
      </c>
      <c r="AC132" s="67">
        <f t="shared" ref="AC132" si="951">AA132*$H132</f>
        <v>0</v>
      </c>
      <c r="AD132" s="197"/>
      <c r="AE132" s="66">
        <f t="shared" ref="AE132" si="952">AD132*$G132</f>
        <v>0</v>
      </c>
      <c r="AF132" s="67">
        <f t="shared" ref="AF132" si="953">AD132*$H132</f>
        <v>0</v>
      </c>
      <c r="AG132" s="197"/>
      <c r="AH132" s="66">
        <f t="shared" ref="AH132" si="954">AG132*$G132</f>
        <v>0</v>
      </c>
      <c r="AI132" s="67">
        <f t="shared" ref="AI132" si="955">AG132*$H132</f>
        <v>0</v>
      </c>
      <c r="AJ132" s="197"/>
      <c r="AK132" s="66">
        <f t="shared" ref="AK132" si="956">AJ132*$G132</f>
        <v>0</v>
      </c>
      <c r="AL132" s="67">
        <f t="shared" ref="AL132" si="957">AJ132*$H132</f>
        <v>0</v>
      </c>
      <c r="AM132" s="197"/>
      <c r="AN132" s="66">
        <f t="shared" ref="AN132" si="958">AM132*$G132</f>
        <v>0</v>
      </c>
      <c r="AO132" s="67">
        <f t="shared" ref="AO132" si="959">AM132*$H132</f>
        <v>0</v>
      </c>
      <c r="AP132" s="197"/>
      <c r="AQ132" s="66">
        <f t="shared" ref="AQ132" si="960">AP132*$G132</f>
        <v>0</v>
      </c>
      <c r="AR132" s="67">
        <f t="shared" ref="AR132" si="961">AP132*$H132</f>
        <v>0</v>
      </c>
      <c r="AS132" s="197"/>
      <c r="AT132" s="66">
        <f t="shared" ref="AT132" si="962">AS132*$G132</f>
        <v>0</v>
      </c>
      <c r="AU132" s="67">
        <f t="shared" ref="AU132" si="963">AS132*$H132</f>
        <v>0</v>
      </c>
      <c r="AV132" s="197"/>
      <c r="AW132" s="66">
        <f t="shared" ref="AW132" si="964">AV132*$G132</f>
        <v>0</v>
      </c>
      <c r="AX132" s="67">
        <f t="shared" ref="AX132" si="965">AV132*$H132</f>
        <v>0</v>
      </c>
      <c r="AY132" s="197"/>
      <c r="AZ132" s="66">
        <f t="shared" ref="AZ132" si="966">AY132*$G132</f>
        <v>0</v>
      </c>
      <c r="BA132" s="67">
        <f t="shared" ref="BA132" si="967">AY132*$H132</f>
        <v>0</v>
      </c>
    </row>
    <row r="133" spans="1:53" ht="13.75" customHeight="1">
      <c r="A133" s="59">
        <f t="shared" si="908"/>
        <v>0</v>
      </c>
      <c r="B133" s="60">
        <f t="shared" si="909"/>
        <v>0</v>
      </c>
      <c r="C133" s="144"/>
      <c r="D133" s="145" t="s">
        <v>733</v>
      </c>
      <c r="E133" s="301"/>
      <c r="F133" s="142">
        <f t="shared" si="571"/>
        <v>0</v>
      </c>
      <c r="G133" s="63"/>
      <c r="H133" s="143"/>
      <c r="I133" s="197"/>
      <c r="J133" s="66">
        <f t="shared" si="636"/>
        <v>0</v>
      </c>
      <c r="K133" s="67">
        <f t="shared" si="637"/>
        <v>0</v>
      </c>
      <c r="L133" s="197"/>
      <c r="M133" s="66">
        <f t="shared" si="910"/>
        <v>0</v>
      </c>
      <c r="N133" s="67">
        <f t="shared" si="911"/>
        <v>0</v>
      </c>
      <c r="O133" s="197"/>
      <c r="P133" s="66">
        <f t="shared" si="912"/>
        <v>0</v>
      </c>
      <c r="Q133" s="67">
        <f t="shared" si="913"/>
        <v>0</v>
      </c>
      <c r="R133" s="197"/>
      <c r="S133" s="66">
        <f t="shared" si="914"/>
        <v>0</v>
      </c>
      <c r="T133" s="67">
        <f t="shared" si="915"/>
        <v>0</v>
      </c>
      <c r="U133" s="197"/>
      <c r="V133" s="66">
        <f t="shared" si="916"/>
        <v>0</v>
      </c>
      <c r="W133" s="67">
        <f t="shared" si="917"/>
        <v>0</v>
      </c>
      <c r="X133" s="197"/>
      <c r="Y133" s="66">
        <f t="shared" si="918"/>
        <v>0</v>
      </c>
      <c r="Z133" s="67">
        <f t="shared" si="919"/>
        <v>0</v>
      </c>
      <c r="AA133" s="197"/>
      <c r="AB133" s="66">
        <f t="shared" si="920"/>
        <v>0</v>
      </c>
      <c r="AC133" s="67">
        <f t="shared" si="921"/>
        <v>0</v>
      </c>
      <c r="AD133" s="197"/>
      <c r="AE133" s="66">
        <f t="shared" si="922"/>
        <v>0</v>
      </c>
      <c r="AF133" s="67">
        <f t="shared" si="923"/>
        <v>0</v>
      </c>
      <c r="AG133" s="197"/>
      <c r="AH133" s="66">
        <f t="shared" si="924"/>
        <v>0</v>
      </c>
      <c r="AI133" s="67">
        <f t="shared" si="925"/>
        <v>0</v>
      </c>
      <c r="AJ133" s="197"/>
      <c r="AK133" s="66">
        <f t="shared" si="926"/>
        <v>0</v>
      </c>
      <c r="AL133" s="67">
        <f t="shared" si="927"/>
        <v>0</v>
      </c>
      <c r="AM133" s="197"/>
      <c r="AN133" s="66">
        <f t="shared" si="928"/>
        <v>0</v>
      </c>
      <c r="AO133" s="67">
        <f t="shared" si="929"/>
        <v>0</v>
      </c>
      <c r="AP133" s="197"/>
      <c r="AQ133" s="66">
        <f t="shared" si="930"/>
        <v>0</v>
      </c>
      <c r="AR133" s="67">
        <f t="shared" si="931"/>
        <v>0</v>
      </c>
      <c r="AS133" s="197"/>
      <c r="AT133" s="66">
        <f t="shared" si="932"/>
        <v>0</v>
      </c>
      <c r="AU133" s="67">
        <f t="shared" si="933"/>
        <v>0</v>
      </c>
      <c r="AV133" s="197"/>
      <c r="AW133" s="66">
        <f t="shared" si="934"/>
        <v>0</v>
      </c>
      <c r="AX133" s="67">
        <f t="shared" si="935"/>
        <v>0</v>
      </c>
      <c r="AY133" s="197"/>
      <c r="AZ133" s="66">
        <f t="shared" si="936"/>
        <v>0</v>
      </c>
      <c r="BA133" s="67">
        <f t="shared" si="937"/>
        <v>0</v>
      </c>
    </row>
    <row r="134" spans="1:53" hidden="1">
      <c r="A134" s="87"/>
      <c r="B134" s="69"/>
      <c r="C134" s="146"/>
      <c r="D134" s="139" t="s">
        <v>493</v>
      </c>
      <c r="E134" s="249" t="s">
        <v>1170</v>
      </c>
      <c r="F134" s="55"/>
      <c r="G134" s="56"/>
      <c r="H134" s="53"/>
      <c r="I134" s="56"/>
      <c r="J134" s="57"/>
      <c r="K134" s="55"/>
      <c r="L134" s="56"/>
      <c r="M134" s="57"/>
      <c r="N134" s="55"/>
      <c r="O134" s="56"/>
      <c r="P134" s="57"/>
      <c r="Q134" s="55"/>
      <c r="R134" s="56"/>
      <c r="S134" s="57"/>
      <c r="T134" s="55"/>
      <c r="U134" s="56"/>
      <c r="V134" s="57"/>
      <c r="W134" s="55"/>
      <c r="X134" s="56"/>
      <c r="Y134" s="57"/>
      <c r="Z134" s="55"/>
      <c r="AA134" s="56"/>
      <c r="AB134" s="57"/>
      <c r="AC134" s="55"/>
      <c r="AD134" s="56"/>
      <c r="AE134" s="57"/>
      <c r="AF134" s="55"/>
      <c r="AG134" s="56"/>
      <c r="AH134" s="57"/>
      <c r="AI134" s="55"/>
      <c r="AJ134" s="56"/>
      <c r="AK134" s="57"/>
      <c r="AL134" s="55"/>
      <c r="AM134" s="56"/>
      <c r="AN134" s="57"/>
      <c r="AO134" s="55"/>
      <c r="AP134" s="56"/>
      <c r="AQ134" s="57"/>
      <c r="AR134" s="55"/>
      <c r="AS134" s="56"/>
      <c r="AT134" s="57"/>
      <c r="AU134" s="55"/>
      <c r="AV134" s="56"/>
      <c r="AW134" s="57"/>
      <c r="AX134" s="55"/>
      <c r="AY134" s="56"/>
      <c r="AZ134" s="57"/>
      <c r="BA134" s="405"/>
    </row>
    <row r="135" spans="1:53" hidden="1">
      <c r="A135" s="59">
        <f t="shared" ref="A135:A136" si="968">SUMIF($I$5:$ZZ$5,"QTY*Equipment",$I135:$ZZ135)</f>
        <v>0</v>
      </c>
      <c r="B135" s="60">
        <f t="shared" ref="B135:B136" si="969">SUMIF($I$5:$ZZ$5,"QTY*Install",$I135:$ZZ135)</f>
        <v>0</v>
      </c>
      <c r="C135" s="144"/>
      <c r="D135" s="145" t="s">
        <v>494</v>
      </c>
      <c r="E135" s="308" t="s">
        <v>734</v>
      </c>
      <c r="F135" s="142">
        <f t="shared" ref="F135:F149" si="970">SUMIF($I$5:$ZG$5,"QTY",$I135:$ZG135)</f>
        <v>0</v>
      </c>
      <c r="G135" s="63"/>
      <c r="H135" s="143"/>
      <c r="I135" s="310"/>
      <c r="J135" s="66">
        <f t="shared" ref="J135:J140" si="971">I135*$G135</f>
        <v>0</v>
      </c>
      <c r="K135" s="67">
        <f t="shared" ref="K135:K140" si="972">I135*$H135</f>
        <v>0</v>
      </c>
      <c r="L135" s="310"/>
      <c r="M135" s="66">
        <f t="shared" ref="M135:M136" si="973">L135*$G135</f>
        <v>0</v>
      </c>
      <c r="N135" s="67">
        <f t="shared" ref="N135:N136" si="974">L135*$H135</f>
        <v>0</v>
      </c>
      <c r="O135" s="310"/>
      <c r="P135" s="66">
        <f t="shared" ref="P135:P136" si="975">O135*$G135</f>
        <v>0</v>
      </c>
      <c r="Q135" s="67">
        <f t="shared" ref="Q135:Q136" si="976">O135*$H135</f>
        <v>0</v>
      </c>
      <c r="R135" s="310"/>
      <c r="S135" s="66">
        <f t="shared" ref="S135:S136" si="977">R135*$G135</f>
        <v>0</v>
      </c>
      <c r="T135" s="67">
        <f t="shared" ref="T135:T136" si="978">R135*$H135</f>
        <v>0</v>
      </c>
      <c r="U135" s="310"/>
      <c r="V135" s="66">
        <f t="shared" ref="V135:V136" si="979">U135*$G135</f>
        <v>0</v>
      </c>
      <c r="W135" s="67">
        <f t="shared" ref="W135:W136" si="980">U135*$H135</f>
        <v>0</v>
      </c>
      <c r="X135" s="310"/>
      <c r="Y135" s="66">
        <f t="shared" ref="Y135:Y136" si="981">X135*$G135</f>
        <v>0</v>
      </c>
      <c r="Z135" s="67">
        <f t="shared" ref="Z135:Z136" si="982">X135*$H135</f>
        <v>0</v>
      </c>
      <c r="AA135" s="310"/>
      <c r="AB135" s="66">
        <f t="shared" ref="AB135:AB136" si="983">AA135*$G135</f>
        <v>0</v>
      </c>
      <c r="AC135" s="67">
        <f t="shared" ref="AC135:AC136" si="984">AA135*$H135</f>
        <v>0</v>
      </c>
      <c r="AD135" s="310"/>
      <c r="AE135" s="66">
        <f t="shared" ref="AE135:AE136" si="985">AD135*$G135</f>
        <v>0</v>
      </c>
      <c r="AF135" s="67">
        <f t="shared" ref="AF135:AF136" si="986">AD135*$H135</f>
        <v>0</v>
      </c>
      <c r="AG135" s="310"/>
      <c r="AH135" s="66">
        <f t="shared" ref="AH135:AH136" si="987">AG135*$G135</f>
        <v>0</v>
      </c>
      <c r="AI135" s="67">
        <f t="shared" ref="AI135:AI136" si="988">AG135*$H135</f>
        <v>0</v>
      </c>
      <c r="AJ135" s="310"/>
      <c r="AK135" s="66">
        <f t="shared" ref="AK135:AK136" si="989">AJ135*$G135</f>
        <v>0</v>
      </c>
      <c r="AL135" s="67">
        <f t="shared" ref="AL135:AL136" si="990">AJ135*$H135</f>
        <v>0</v>
      </c>
      <c r="AM135" s="310"/>
      <c r="AN135" s="66">
        <f t="shared" ref="AN135:AN136" si="991">AM135*$G135</f>
        <v>0</v>
      </c>
      <c r="AO135" s="67">
        <f t="shared" ref="AO135:AO136" si="992">AM135*$H135</f>
        <v>0</v>
      </c>
      <c r="AP135" s="310"/>
      <c r="AQ135" s="66">
        <f t="shared" ref="AQ135:AQ136" si="993">AP135*$G135</f>
        <v>0</v>
      </c>
      <c r="AR135" s="67">
        <f t="shared" ref="AR135:AR136" si="994">AP135*$H135</f>
        <v>0</v>
      </c>
      <c r="AS135" s="310"/>
      <c r="AT135" s="66">
        <f t="shared" ref="AT135:AT136" si="995">AS135*$G135</f>
        <v>0</v>
      </c>
      <c r="AU135" s="67">
        <f t="shared" ref="AU135:AU136" si="996">AS135*$H135</f>
        <v>0</v>
      </c>
      <c r="AV135" s="310"/>
      <c r="AW135" s="66">
        <f t="shared" ref="AW135:AW136" si="997">AV135*$G135</f>
        <v>0</v>
      </c>
      <c r="AX135" s="67">
        <f t="shared" ref="AX135:AX136" si="998">AV135*$H135</f>
        <v>0</v>
      </c>
      <c r="AY135" s="310"/>
      <c r="AZ135" s="66">
        <f t="shared" ref="AZ135:AZ136" si="999">AY135*$G135</f>
        <v>0</v>
      </c>
      <c r="BA135" s="67">
        <f t="shared" ref="BA135:BA136" si="1000">AY135*$H135</f>
        <v>0</v>
      </c>
    </row>
    <row r="136" spans="1:53" hidden="1">
      <c r="A136" s="59">
        <f t="shared" si="968"/>
        <v>0</v>
      </c>
      <c r="B136" s="60">
        <f t="shared" si="969"/>
        <v>0</v>
      </c>
      <c r="C136" s="144"/>
      <c r="D136" s="145" t="s">
        <v>495</v>
      </c>
      <c r="E136" s="308" t="s">
        <v>735</v>
      </c>
      <c r="F136" s="142">
        <f t="shared" si="970"/>
        <v>0</v>
      </c>
      <c r="G136" s="63"/>
      <c r="H136" s="143"/>
      <c r="I136" s="310"/>
      <c r="J136" s="66">
        <f t="shared" si="971"/>
        <v>0</v>
      </c>
      <c r="K136" s="67">
        <f t="shared" si="972"/>
        <v>0</v>
      </c>
      <c r="L136" s="310"/>
      <c r="M136" s="66">
        <f t="shared" si="973"/>
        <v>0</v>
      </c>
      <c r="N136" s="67">
        <f t="shared" si="974"/>
        <v>0</v>
      </c>
      <c r="O136" s="310"/>
      <c r="P136" s="66">
        <f t="shared" si="975"/>
        <v>0</v>
      </c>
      <c r="Q136" s="67">
        <f t="shared" si="976"/>
        <v>0</v>
      </c>
      <c r="R136" s="310"/>
      <c r="S136" s="66">
        <f t="shared" si="977"/>
        <v>0</v>
      </c>
      <c r="T136" s="67">
        <f t="shared" si="978"/>
        <v>0</v>
      </c>
      <c r="U136" s="310"/>
      <c r="V136" s="66">
        <f t="shared" si="979"/>
        <v>0</v>
      </c>
      <c r="W136" s="67">
        <f t="shared" si="980"/>
        <v>0</v>
      </c>
      <c r="X136" s="310"/>
      <c r="Y136" s="66">
        <f t="shared" si="981"/>
        <v>0</v>
      </c>
      <c r="Z136" s="67">
        <f t="shared" si="982"/>
        <v>0</v>
      </c>
      <c r="AA136" s="310"/>
      <c r="AB136" s="66">
        <f t="shared" si="983"/>
        <v>0</v>
      </c>
      <c r="AC136" s="67">
        <f t="shared" si="984"/>
        <v>0</v>
      </c>
      <c r="AD136" s="310"/>
      <c r="AE136" s="66">
        <f t="shared" si="985"/>
        <v>0</v>
      </c>
      <c r="AF136" s="67">
        <f t="shared" si="986"/>
        <v>0</v>
      </c>
      <c r="AG136" s="310"/>
      <c r="AH136" s="66">
        <f t="shared" si="987"/>
        <v>0</v>
      </c>
      <c r="AI136" s="67">
        <f t="shared" si="988"/>
        <v>0</v>
      </c>
      <c r="AJ136" s="310"/>
      <c r="AK136" s="66">
        <f t="shared" si="989"/>
        <v>0</v>
      </c>
      <c r="AL136" s="67">
        <f t="shared" si="990"/>
        <v>0</v>
      </c>
      <c r="AM136" s="310"/>
      <c r="AN136" s="66">
        <f t="shared" si="991"/>
        <v>0</v>
      </c>
      <c r="AO136" s="67">
        <f t="shared" si="992"/>
        <v>0</v>
      </c>
      <c r="AP136" s="310"/>
      <c r="AQ136" s="66">
        <f t="shared" si="993"/>
        <v>0</v>
      </c>
      <c r="AR136" s="67">
        <f t="shared" si="994"/>
        <v>0</v>
      </c>
      <c r="AS136" s="310"/>
      <c r="AT136" s="66">
        <f t="shared" si="995"/>
        <v>0</v>
      </c>
      <c r="AU136" s="67">
        <f t="shared" si="996"/>
        <v>0</v>
      </c>
      <c r="AV136" s="310"/>
      <c r="AW136" s="66">
        <f t="shared" si="997"/>
        <v>0</v>
      </c>
      <c r="AX136" s="67">
        <f t="shared" si="998"/>
        <v>0</v>
      </c>
      <c r="AY136" s="310"/>
      <c r="AZ136" s="66">
        <f t="shared" si="999"/>
        <v>0</v>
      </c>
      <c r="BA136" s="67">
        <f t="shared" si="1000"/>
        <v>0</v>
      </c>
    </row>
    <row r="137" spans="1:53" hidden="1">
      <c r="A137" s="87"/>
      <c r="B137" s="69"/>
      <c r="C137" s="146"/>
      <c r="D137" s="145" t="s">
        <v>496</v>
      </c>
      <c r="E137" s="298" t="s">
        <v>633</v>
      </c>
      <c r="F137" s="55"/>
      <c r="G137" s="56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151"/>
    </row>
    <row r="138" spans="1:53" hidden="1">
      <c r="A138" s="59">
        <f t="shared" ref="A138:A149" si="1001">SUMIF($I$5:$ZZ$5,"QTY*Equipment",$I138:$ZZ138)</f>
        <v>0</v>
      </c>
      <c r="B138" s="60">
        <f t="shared" ref="B138:B149" si="1002">SUMIF($I$5:$ZZ$5,"QTY*Install",$I138:$ZZ138)</f>
        <v>0</v>
      </c>
      <c r="C138" s="144"/>
      <c r="D138" s="145" t="s">
        <v>745</v>
      </c>
      <c r="E138" s="299" t="s">
        <v>940</v>
      </c>
      <c r="F138" s="142">
        <f t="shared" si="970"/>
        <v>0</v>
      </c>
      <c r="G138" s="63"/>
      <c r="H138" s="143"/>
      <c r="I138" s="310"/>
      <c r="J138" s="66">
        <f t="shared" ref="J138" si="1003">I138*$G138</f>
        <v>0</v>
      </c>
      <c r="K138" s="67">
        <f t="shared" ref="K138" si="1004">I138*$H138</f>
        <v>0</v>
      </c>
      <c r="L138" s="310"/>
      <c r="M138" s="66">
        <f t="shared" ref="M138" si="1005">L138*$G138</f>
        <v>0</v>
      </c>
      <c r="N138" s="67">
        <f t="shared" ref="N138" si="1006">L138*$H138</f>
        <v>0</v>
      </c>
      <c r="O138" s="310"/>
      <c r="P138" s="66">
        <f t="shared" ref="P138" si="1007">O138*$G138</f>
        <v>0</v>
      </c>
      <c r="Q138" s="67">
        <f t="shared" ref="Q138" si="1008">O138*$H138</f>
        <v>0</v>
      </c>
      <c r="R138" s="310"/>
      <c r="S138" s="66">
        <f t="shared" ref="S138" si="1009">R138*$G138</f>
        <v>0</v>
      </c>
      <c r="T138" s="67">
        <f t="shared" ref="T138" si="1010">R138*$H138</f>
        <v>0</v>
      </c>
      <c r="U138" s="310"/>
      <c r="V138" s="66">
        <f t="shared" ref="V138" si="1011">U138*$G138</f>
        <v>0</v>
      </c>
      <c r="W138" s="67">
        <f t="shared" ref="W138" si="1012">U138*$H138</f>
        <v>0</v>
      </c>
      <c r="X138" s="310"/>
      <c r="Y138" s="66">
        <f t="shared" ref="Y138" si="1013">X138*$G138</f>
        <v>0</v>
      </c>
      <c r="Z138" s="67">
        <f t="shared" ref="Z138" si="1014">X138*$H138</f>
        <v>0</v>
      </c>
      <c r="AA138" s="310"/>
      <c r="AB138" s="66">
        <f t="shared" ref="AB138" si="1015">AA138*$G138</f>
        <v>0</v>
      </c>
      <c r="AC138" s="67">
        <f t="shared" ref="AC138" si="1016">AA138*$H138</f>
        <v>0</v>
      </c>
      <c r="AD138" s="310"/>
      <c r="AE138" s="66">
        <f t="shared" ref="AE138" si="1017">AD138*$G138</f>
        <v>0</v>
      </c>
      <c r="AF138" s="67">
        <f t="shared" ref="AF138" si="1018">AD138*$H138</f>
        <v>0</v>
      </c>
      <c r="AG138" s="310"/>
      <c r="AH138" s="66">
        <f t="shared" ref="AH138" si="1019">AG138*$G138</f>
        <v>0</v>
      </c>
      <c r="AI138" s="67">
        <f t="shared" ref="AI138" si="1020">AG138*$H138</f>
        <v>0</v>
      </c>
      <c r="AJ138" s="310"/>
      <c r="AK138" s="66">
        <f t="shared" ref="AK138" si="1021">AJ138*$G138</f>
        <v>0</v>
      </c>
      <c r="AL138" s="67">
        <f t="shared" ref="AL138" si="1022">AJ138*$H138</f>
        <v>0</v>
      </c>
      <c r="AM138" s="310"/>
      <c r="AN138" s="66">
        <f t="shared" ref="AN138" si="1023">AM138*$G138</f>
        <v>0</v>
      </c>
      <c r="AO138" s="67">
        <f t="shared" ref="AO138" si="1024">AM138*$H138</f>
        <v>0</v>
      </c>
      <c r="AP138" s="310"/>
      <c r="AQ138" s="66">
        <f t="shared" ref="AQ138" si="1025">AP138*$G138</f>
        <v>0</v>
      </c>
      <c r="AR138" s="67">
        <f t="shared" ref="AR138" si="1026">AP138*$H138</f>
        <v>0</v>
      </c>
      <c r="AS138" s="310"/>
      <c r="AT138" s="66">
        <f t="shared" ref="AT138" si="1027">AS138*$G138</f>
        <v>0</v>
      </c>
      <c r="AU138" s="67">
        <f t="shared" ref="AU138" si="1028">AS138*$H138</f>
        <v>0</v>
      </c>
      <c r="AV138" s="310"/>
      <c r="AW138" s="66">
        <f t="shared" ref="AW138" si="1029">AV138*$G138</f>
        <v>0</v>
      </c>
      <c r="AX138" s="67">
        <f t="shared" ref="AX138" si="1030">AV138*$H138</f>
        <v>0</v>
      </c>
      <c r="AY138" s="310"/>
      <c r="AZ138" s="66">
        <f t="shared" ref="AZ138" si="1031">AY138*$G138</f>
        <v>0</v>
      </c>
      <c r="BA138" s="67">
        <f t="shared" ref="BA138" si="1032">AY138*$H138</f>
        <v>0</v>
      </c>
    </row>
    <row r="139" spans="1:53" hidden="1">
      <c r="A139" s="59">
        <f t="shared" si="1001"/>
        <v>0</v>
      </c>
      <c r="B139" s="60">
        <f t="shared" si="1002"/>
        <v>0</v>
      </c>
      <c r="C139" s="144"/>
      <c r="D139" s="145" t="s">
        <v>746</v>
      </c>
      <c r="E139" s="299" t="s">
        <v>625</v>
      </c>
      <c r="F139" s="142">
        <f t="shared" si="970"/>
        <v>0</v>
      </c>
      <c r="G139" s="63"/>
      <c r="H139" s="143"/>
      <c r="I139" s="310"/>
      <c r="J139" s="66">
        <f t="shared" si="971"/>
        <v>0</v>
      </c>
      <c r="K139" s="67">
        <f t="shared" si="972"/>
        <v>0</v>
      </c>
      <c r="L139" s="310"/>
      <c r="M139" s="66">
        <f t="shared" ref="M139:M149" si="1033">L139*$G139</f>
        <v>0</v>
      </c>
      <c r="N139" s="67">
        <f t="shared" ref="N139:N149" si="1034">L139*$H139</f>
        <v>0</v>
      </c>
      <c r="O139" s="310"/>
      <c r="P139" s="66">
        <f t="shared" ref="P139:P149" si="1035">O139*$G139</f>
        <v>0</v>
      </c>
      <c r="Q139" s="67">
        <f t="shared" ref="Q139:Q149" si="1036">O139*$H139</f>
        <v>0</v>
      </c>
      <c r="R139" s="310"/>
      <c r="S139" s="66">
        <f t="shared" ref="S139:S149" si="1037">R139*$G139</f>
        <v>0</v>
      </c>
      <c r="T139" s="67">
        <f t="shared" ref="T139:T149" si="1038">R139*$H139</f>
        <v>0</v>
      </c>
      <c r="U139" s="310"/>
      <c r="V139" s="66">
        <f t="shared" ref="V139:V149" si="1039">U139*$G139</f>
        <v>0</v>
      </c>
      <c r="W139" s="67">
        <f t="shared" ref="W139:W149" si="1040">U139*$H139</f>
        <v>0</v>
      </c>
      <c r="X139" s="310"/>
      <c r="Y139" s="66">
        <f t="shared" ref="Y139:Y149" si="1041">X139*$G139</f>
        <v>0</v>
      </c>
      <c r="Z139" s="67">
        <f t="shared" ref="Z139:Z149" si="1042">X139*$H139</f>
        <v>0</v>
      </c>
      <c r="AA139" s="310"/>
      <c r="AB139" s="66">
        <f t="shared" ref="AB139:AB149" si="1043">AA139*$G139</f>
        <v>0</v>
      </c>
      <c r="AC139" s="67">
        <f t="shared" ref="AC139:AC149" si="1044">AA139*$H139</f>
        <v>0</v>
      </c>
      <c r="AD139" s="310"/>
      <c r="AE139" s="66">
        <f t="shared" ref="AE139:AE149" si="1045">AD139*$G139</f>
        <v>0</v>
      </c>
      <c r="AF139" s="67">
        <f t="shared" ref="AF139:AF149" si="1046">AD139*$H139</f>
        <v>0</v>
      </c>
      <c r="AG139" s="310"/>
      <c r="AH139" s="66">
        <f t="shared" ref="AH139:AH149" si="1047">AG139*$G139</f>
        <v>0</v>
      </c>
      <c r="AI139" s="67">
        <f t="shared" ref="AI139:AI149" si="1048">AG139*$H139</f>
        <v>0</v>
      </c>
      <c r="AJ139" s="310"/>
      <c r="AK139" s="66">
        <f t="shared" ref="AK139:AK149" si="1049">AJ139*$G139</f>
        <v>0</v>
      </c>
      <c r="AL139" s="67">
        <f t="shared" ref="AL139:AL149" si="1050">AJ139*$H139</f>
        <v>0</v>
      </c>
      <c r="AM139" s="310"/>
      <c r="AN139" s="66">
        <f t="shared" ref="AN139:AN149" si="1051">AM139*$G139</f>
        <v>0</v>
      </c>
      <c r="AO139" s="67">
        <f t="shared" ref="AO139:AO149" si="1052">AM139*$H139</f>
        <v>0</v>
      </c>
      <c r="AP139" s="310"/>
      <c r="AQ139" s="66">
        <f t="shared" ref="AQ139:AQ149" si="1053">AP139*$G139</f>
        <v>0</v>
      </c>
      <c r="AR139" s="67">
        <f t="shared" ref="AR139:AR149" si="1054">AP139*$H139</f>
        <v>0</v>
      </c>
      <c r="AS139" s="310"/>
      <c r="AT139" s="66">
        <f t="shared" ref="AT139:AT149" si="1055">AS139*$G139</f>
        <v>0</v>
      </c>
      <c r="AU139" s="67">
        <f t="shared" ref="AU139:AU149" si="1056">AS139*$H139</f>
        <v>0</v>
      </c>
      <c r="AV139" s="310"/>
      <c r="AW139" s="66">
        <f t="shared" ref="AW139:AW149" si="1057">AV139*$G139</f>
        <v>0</v>
      </c>
      <c r="AX139" s="67">
        <f t="shared" ref="AX139:AX149" si="1058">AV139*$H139</f>
        <v>0</v>
      </c>
      <c r="AY139" s="310"/>
      <c r="AZ139" s="66">
        <f t="shared" ref="AZ139:AZ149" si="1059">AY139*$G139</f>
        <v>0</v>
      </c>
      <c r="BA139" s="67">
        <f t="shared" ref="BA139:BA149" si="1060">AY139*$H139</f>
        <v>0</v>
      </c>
    </row>
    <row r="140" spans="1:53" hidden="1">
      <c r="A140" s="59">
        <f t="shared" si="1001"/>
        <v>0</v>
      </c>
      <c r="B140" s="60">
        <f t="shared" si="1002"/>
        <v>0</v>
      </c>
      <c r="C140" s="144"/>
      <c r="D140" s="145" t="s">
        <v>747</v>
      </c>
      <c r="E140" s="302" t="s">
        <v>632</v>
      </c>
      <c r="F140" s="142">
        <f t="shared" si="970"/>
        <v>0</v>
      </c>
      <c r="G140" s="63"/>
      <c r="H140" s="143"/>
      <c r="I140" s="310"/>
      <c r="J140" s="66">
        <f t="shared" si="971"/>
        <v>0</v>
      </c>
      <c r="K140" s="67">
        <f t="shared" si="972"/>
        <v>0</v>
      </c>
      <c r="L140" s="310"/>
      <c r="M140" s="66">
        <f t="shared" si="1033"/>
        <v>0</v>
      </c>
      <c r="N140" s="67">
        <f t="shared" si="1034"/>
        <v>0</v>
      </c>
      <c r="O140" s="310"/>
      <c r="P140" s="66">
        <f t="shared" si="1035"/>
        <v>0</v>
      </c>
      <c r="Q140" s="67">
        <f t="shared" si="1036"/>
        <v>0</v>
      </c>
      <c r="R140" s="310"/>
      <c r="S140" s="66">
        <f t="shared" si="1037"/>
        <v>0</v>
      </c>
      <c r="T140" s="67">
        <f t="shared" si="1038"/>
        <v>0</v>
      </c>
      <c r="U140" s="310"/>
      <c r="V140" s="66">
        <f t="shared" si="1039"/>
        <v>0</v>
      </c>
      <c r="W140" s="67">
        <f t="shared" si="1040"/>
        <v>0</v>
      </c>
      <c r="X140" s="310"/>
      <c r="Y140" s="66">
        <f t="shared" si="1041"/>
        <v>0</v>
      </c>
      <c r="Z140" s="67">
        <f t="shared" si="1042"/>
        <v>0</v>
      </c>
      <c r="AA140" s="310"/>
      <c r="AB140" s="66">
        <f t="shared" si="1043"/>
        <v>0</v>
      </c>
      <c r="AC140" s="67">
        <f t="shared" si="1044"/>
        <v>0</v>
      </c>
      <c r="AD140" s="310"/>
      <c r="AE140" s="66">
        <f t="shared" si="1045"/>
        <v>0</v>
      </c>
      <c r="AF140" s="67">
        <f t="shared" si="1046"/>
        <v>0</v>
      </c>
      <c r="AG140" s="310"/>
      <c r="AH140" s="66">
        <f t="shared" si="1047"/>
        <v>0</v>
      </c>
      <c r="AI140" s="67">
        <f t="shared" si="1048"/>
        <v>0</v>
      </c>
      <c r="AJ140" s="310"/>
      <c r="AK140" s="66">
        <f t="shared" si="1049"/>
        <v>0</v>
      </c>
      <c r="AL140" s="67">
        <f t="shared" si="1050"/>
        <v>0</v>
      </c>
      <c r="AM140" s="310"/>
      <c r="AN140" s="66">
        <f t="shared" si="1051"/>
        <v>0</v>
      </c>
      <c r="AO140" s="67">
        <f t="shared" si="1052"/>
        <v>0</v>
      </c>
      <c r="AP140" s="310"/>
      <c r="AQ140" s="66">
        <f t="shared" si="1053"/>
        <v>0</v>
      </c>
      <c r="AR140" s="67">
        <f t="shared" si="1054"/>
        <v>0</v>
      </c>
      <c r="AS140" s="310"/>
      <c r="AT140" s="66">
        <f t="shared" si="1055"/>
        <v>0</v>
      </c>
      <c r="AU140" s="67">
        <f t="shared" si="1056"/>
        <v>0</v>
      </c>
      <c r="AV140" s="310"/>
      <c r="AW140" s="66">
        <f t="shared" si="1057"/>
        <v>0</v>
      </c>
      <c r="AX140" s="67">
        <f t="shared" si="1058"/>
        <v>0</v>
      </c>
      <c r="AY140" s="310"/>
      <c r="AZ140" s="66">
        <f t="shared" si="1059"/>
        <v>0</v>
      </c>
      <c r="BA140" s="67">
        <f t="shared" si="1060"/>
        <v>0</v>
      </c>
    </row>
    <row r="141" spans="1:53" hidden="1">
      <c r="A141" s="59">
        <f t="shared" si="1001"/>
        <v>0</v>
      </c>
      <c r="B141" s="60">
        <f t="shared" si="1002"/>
        <v>0</v>
      </c>
      <c r="C141" s="144"/>
      <c r="D141" s="145" t="s">
        <v>748</v>
      </c>
      <c r="E141" s="299" t="s">
        <v>624</v>
      </c>
      <c r="F141" s="142">
        <f t="shared" si="970"/>
        <v>0</v>
      </c>
      <c r="G141" s="63"/>
      <c r="H141" s="143"/>
      <c r="I141" s="310"/>
      <c r="J141" s="66">
        <f t="shared" ref="J141:J146" si="1061">I141*$G141</f>
        <v>0</v>
      </c>
      <c r="K141" s="67">
        <f t="shared" ref="K141:K146" si="1062">I141*$H141</f>
        <v>0</v>
      </c>
      <c r="L141" s="310"/>
      <c r="M141" s="66">
        <f t="shared" si="1033"/>
        <v>0</v>
      </c>
      <c r="N141" s="67">
        <f t="shared" si="1034"/>
        <v>0</v>
      </c>
      <c r="O141" s="310"/>
      <c r="P141" s="66">
        <f t="shared" si="1035"/>
        <v>0</v>
      </c>
      <c r="Q141" s="67">
        <f t="shared" si="1036"/>
        <v>0</v>
      </c>
      <c r="R141" s="310"/>
      <c r="S141" s="66">
        <f t="shared" si="1037"/>
        <v>0</v>
      </c>
      <c r="T141" s="67">
        <f t="shared" si="1038"/>
        <v>0</v>
      </c>
      <c r="U141" s="310"/>
      <c r="V141" s="66">
        <f t="shared" si="1039"/>
        <v>0</v>
      </c>
      <c r="W141" s="67">
        <f t="shared" si="1040"/>
        <v>0</v>
      </c>
      <c r="X141" s="310"/>
      <c r="Y141" s="66">
        <f t="shared" si="1041"/>
        <v>0</v>
      </c>
      <c r="Z141" s="67">
        <f t="shared" si="1042"/>
        <v>0</v>
      </c>
      <c r="AA141" s="310"/>
      <c r="AB141" s="66">
        <f t="shared" si="1043"/>
        <v>0</v>
      </c>
      <c r="AC141" s="67">
        <f t="shared" si="1044"/>
        <v>0</v>
      </c>
      <c r="AD141" s="310"/>
      <c r="AE141" s="66">
        <f t="shared" si="1045"/>
        <v>0</v>
      </c>
      <c r="AF141" s="67">
        <f t="shared" si="1046"/>
        <v>0</v>
      </c>
      <c r="AG141" s="310"/>
      <c r="AH141" s="66">
        <f t="shared" si="1047"/>
        <v>0</v>
      </c>
      <c r="AI141" s="67">
        <f t="shared" si="1048"/>
        <v>0</v>
      </c>
      <c r="AJ141" s="310"/>
      <c r="AK141" s="66">
        <f t="shared" si="1049"/>
        <v>0</v>
      </c>
      <c r="AL141" s="67">
        <f t="shared" si="1050"/>
        <v>0</v>
      </c>
      <c r="AM141" s="310"/>
      <c r="AN141" s="66">
        <f t="shared" si="1051"/>
        <v>0</v>
      </c>
      <c r="AO141" s="67">
        <f t="shared" si="1052"/>
        <v>0</v>
      </c>
      <c r="AP141" s="310"/>
      <c r="AQ141" s="66">
        <f t="shared" si="1053"/>
        <v>0</v>
      </c>
      <c r="AR141" s="67">
        <f t="shared" si="1054"/>
        <v>0</v>
      </c>
      <c r="AS141" s="310"/>
      <c r="AT141" s="66">
        <f t="shared" si="1055"/>
        <v>0</v>
      </c>
      <c r="AU141" s="67">
        <f t="shared" si="1056"/>
        <v>0</v>
      </c>
      <c r="AV141" s="310"/>
      <c r="AW141" s="66">
        <f t="shared" si="1057"/>
        <v>0</v>
      </c>
      <c r="AX141" s="67">
        <f t="shared" si="1058"/>
        <v>0</v>
      </c>
      <c r="AY141" s="310"/>
      <c r="AZ141" s="66">
        <f t="shared" si="1059"/>
        <v>0</v>
      </c>
      <c r="BA141" s="67">
        <f t="shared" si="1060"/>
        <v>0</v>
      </c>
    </row>
    <row r="142" spans="1:53" hidden="1">
      <c r="A142" s="59">
        <f t="shared" si="1001"/>
        <v>0</v>
      </c>
      <c r="B142" s="60">
        <f t="shared" si="1002"/>
        <v>0</v>
      </c>
      <c r="C142" s="144"/>
      <c r="D142" s="145" t="s">
        <v>749</v>
      </c>
      <c r="E142" s="299" t="s">
        <v>623</v>
      </c>
      <c r="F142" s="142">
        <f t="shared" si="970"/>
        <v>0</v>
      </c>
      <c r="G142" s="63"/>
      <c r="H142" s="143"/>
      <c r="I142" s="310"/>
      <c r="J142" s="66">
        <f t="shared" si="1061"/>
        <v>0</v>
      </c>
      <c r="K142" s="67">
        <f t="shared" si="1062"/>
        <v>0</v>
      </c>
      <c r="L142" s="310"/>
      <c r="M142" s="66">
        <f t="shared" si="1033"/>
        <v>0</v>
      </c>
      <c r="N142" s="67">
        <f t="shared" si="1034"/>
        <v>0</v>
      </c>
      <c r="O142" s="310"/>
      <c r="P142" s="66">
        <f t="shared" si="1035"/>
        <v>0</v>
      </c>
      <c r="Q142" s="67">
        <f t="shared" si="1036"/>
        <v>0</v>
      </c>
      <c r="R142" s="310"/>
      <c r="S142" s="66">
        <f t="shared" si="1037"/>
        <v>0</v>
      </c>
      <c r="T142" s="67">
        <f t="shared" si="1038"/>
        <v>0</v>
      </c>
      <c r="U142" s="310"/>
      <c r="V142" s="66">
        <f t="shared" si="1039"/>
        <v>0</v>
      </c>
      <c r="W142" s="67">
        <f t="shared" si="1040"/>
        <v>0</v>
      </c>
      <c r="X142" s="310"/>
      <c r="Y142" s="66">
        <f t="shared" si="1041"/>
        <v>0</v>
      </c>
      <c r="Z142" s="67">
        <f t="shared" si="1042"/>
        <v>0</v>
      </c>
      <c r="AA142" s="310"/>
      <c r="AB142" s="66">
        <f t="shared" si="1043"/>
        <v>0</v>
      </c>
      <c r="AC142" s="67">
        <f t="shared" si="1044"/>
        <v>0</v>
      </c>
      <c r="AD142" s="310"/>
      <c r="AE142" s="66">
        <f t="shared" si="1045"/>
        <v>0</v>
      </c>
      <c r="AF142" s="67">
        <f t="shared" si="1046"/>
        <v>0</v>
      </c>
      <c r="AG142" s="310"/>
      <c r="AH142" s="66">
        <f t="shared" si="1047"/>
        <v>0</v>
      </c>
      <c r="AI142" s="67">
        <f t="shared" si="1048"/>
        <v>0</v>
      </c>
      <c r="AJ142" s="310"/>
      <c r="AK142" s="66">
        <f t="shared" si="1049"/>
        <v>0</v>
      </c>
      <c r="AL142" s="67">
        <f t="shared" si="1050"/>
        <v>0</v>
      </c>
      <c r="AM142" s="310"/>
      <c r="AN142" s="66">
        <f t="shared" si="1051"/>
        <v>0</v>
      </c>
      <c r="AO142" s="67">
        <f t="shared" si="1052"/>
        <v>0</v>
      </c>
      <c r="AP142" s="310"/>
      <c r="AQ142" s="66">
        <f t="shared" si="1053"/>
        <v>0</v>
      </c>
      <c r="AR142" s="67">
        <f t="shared" si="1054"/>
        <v>0</v>
      </c>
      <c r="AS142" s="310"/>
      <c r="AT142" s="66">
        <f t="shared" si="1055"/>
        <v>0</v>
      </c>
      <c r="AU142" s="67">
        <f t="shared" si="1056"/>
        <v>0</v>
      </c>
      <c r="AV142" s="310"/>
      <c r="AW142" s="66">
        <f t="shared" si="1057"/>
        <v>0</v>
      </c>
      <c r="AX142" s="67">
        <f t="shared" si="1058"/>
        <v>0</v>
      </c>
      <c r="AY142" s="310"/>
      <c r="AZ142" s="66">
        <f t="shared" si="1059"/>
        <v>0</v>
      </c>
      <c r="BA142" s="67">
        <f t="shared" si="1060"/>
        <v>0</v>
      </c>
    </row>
    <row r="143" spans="1:53" hidden="1">
      <c r="A143" s="59">
        <f t="shared" si="1001"/>
        <v>0</v>
      </c>
      <c r="B143" s="60">
        <f t="shared" si="1002"/>
        <v>0</v>
      </c>
      <c r="C143" s="144"/>
      <c r="D143" s="145" t="s">
        <v>750</v>
      </c>
      <c r="E143" s="302" t="s">
        <v>622</v>
      </c>
      <c r="F143" s="142">
        <f t="shared" si="970"/>
        <v>0</v>
      </c>
      <c r="G143" s="63"/>
      <c r="H143" s="143"/>
      <c r="I143" s="310"/>
      <c r="J143" s="66">
        <f t="shared" si="1061"/>
        <v>0</v>
      </c>
      <c r="K143" s="67">
        <f t="shared" si="1062"/>
        <v>0</v>
      </c>
      <c r="L143" s="310"/>
      <c r="M143" s="66">
        <f t="shared" si="1033"/>
        <v>0</v>
      </c>
      <c r="N143" s="67">
        <f t="shared" si="1034"/>
        <v>0</v>
      </c>
      <c r="O143" s="310"/>
      <c r="P143" s="66">
        <f t="shared" si="1035"/>
        <v>0</v>
      </c>
      <c r="Q143" s="67">
        <f t="shared" si="1036"/>
        <v>0</v>
      </c>
      <c r="R143" s="310"/>
      <c r="S143" s="66">
        <f t="shared" si="1037"/>
        <v>0</v>
      </c>
      <c r="T143" s="67">
        <f t="shared" si="1038"/>
        <v>0</v>
      </c>
      <c r="U143" s="310"/>
      <c r="V143" s="66">
        <f t="shared" si="1039"/>
        <v>0</v>
      </c>
      <c r="W143" s="67">
        <f t="shared" si="1040"/>
        <v>0</v>
      </c>
      <c r="X143" s="310"/>
      <c r="Y143" s="66">
        <f t="shared" si="1041"/>
        <v>0</v>
      </c>
      <c r="Z143" s="67">
        <f t="shared" si="1042"/>
        <v>0</v>
      </c>
      <c r="AA143" s="310"/>
      <c r="AB143" s="66">
        <f t="shared" si="1043"/>
        <v>0</v>
      </c>
      <c r="AC143" s="67">
        <f t="shared" si="1044"/>
        <v>0</v>
      </c>
      <c r="AD143" s="310"/>
      <c r="AE143" s="66">
        <f t="shared" si="1045"/>
        <v>0</v>
      </c>
      <c r="AF143" s="67">
        <f t="shared" si="1046"/>
        <v>0</v>
      </c>
      <c r="AG143" s="310"/>
      <c r="AH143" s="66">
        <f t="shared" si="1047"/>
        <v>0</v>
      </c>
      <c r="AI143" s="67">
        <f t="shared" si="1048"/>
        <v>0</v>
      </c>
      <c r="AJ143" s="310"/>
      <c r="AK143" s="66">
        <f t="shared" si="1049"/>
        <v>0</v>
      </c>
      <c r="AL143" s="67">
        <f t="shared" si="1050"/>
        <v>0</v>
      </c>
      <c r="AM143" s="310"/>
      <c r="AN143" s="66">
        <f t="shared" si="1051"/>
        <v>0</v>
      </c>
      <c r="AO143" s="67">
        <f t="shared" si="1052"/>
        <v>0</v>
      </c>
      <c r="AP143" s="310"/>
      <c r="AQ143" s="66">
        <f t="shared" si="1053"/>
        <v>0</v>
      </c>
      <c r="AR143" s="67">
        <f t="shared" si="1054"/>
        <v>0</v>
      </c>
      <c r="AS143" s="310"/>
      <c r="AT143" s="66">
        <f t="shared" si="1055"/>
        <v>0</v>
      </c>
      <c r="AU143" s="67">
        <f t="shared" si="1056"/>
        <v>0</v>
      </c>
      <c r="AV143" s="310"/>
      <c r="AW143" s="66">
        <f t="shared" si="1057"/>
        <v>0</v>
      </c>
      <c r="AX143" s="67">
        <f t="shared" si="1058"/>
        <v>0</v>
      </c>
      <c r="AY143" s="310"/>
      <c r="AZ143" s="66">
        <f t="shared" si="1059"/>
        <v>0</v>
      </c>
      <c r="BA143" s="67">
        <f t="shared" si="1060"/>
        <v>0</v>
      </c>
    </row>
    <row r="144" spans="1:53" hidden="1">
      <c r="A144" s="59">
        <f t="shared" si="1001"/>
        <v>0</v>
      </c>
      <c r="B144" s="60">
        <f t="shared" si="1002"/>
        <v>0</v>
      </c>
      <c r="C144" s="144"/>
      <c r="D144" s="145" t="s">
        <v>751</v>
      </c>
      <c r="E144" s="299" t="s">
        <v>838</v>
      </c>
      <c r="F144" s="142">
        <f t="shared" si="970"/>
        <v>0</v>
      </c>
      <c r="G144" s="63"/>
      <c r="H144" s="143"/>
      <c r="I144" s="310"/>
      <c r="J144" s="66">
        <f t="shared" si="1061"/>
        <v>0</v>
      </c>
      <c r="K144" s="67">
        <f t="shared" si="1062"/>
        <v>0</v>
      </c>
      <c r="L144" s="310"/>
      <c r="M144" s="66">
        <f t="shared" si="1033"/>
        <v>0</v>
      </c>
      <c r="N144" s="67">
        <f t="shared" si="1034"/>
        <v>0</v>
      </c>
      <c r="O144" s="310"/>
      <c r="P144" s="66">
        <f t="shared" si="1035"/>
        <v>0</v>
      </c>
      <c r="Q144" s="67">
        <f t="shared" si="1036"/>
        <v>0</v>
      </c>
      <c r="R144" s="310"/>
      <c r="S144" s="66">
        <f t="shared" si="1037"/>
        <v>0</v>
      </c>
      <c r="T144" s="67">
        <f t="shared" si="1038"/>
        <v>0</v>
      </c>
      <c r="U144" s="310"/>
      <c r="V144" s="66">
        <f t="shared" si="1039"/>
        <v>0</v>
      </c>
      <c r="W144" s="67">
        <f t="shared" si="1040"/>
        <v>0</v>
      </c>
      <c r="X144" s="310"/>
      <c r="Y144" s="66">
        <f t="shared" si="1041"/>
        <v>0</v>
      </c>
      <c r="Z144" s="67">
        <f t="shared" si="1042"/>
        <v>0</v>
      </c>
      <c r="AA144" s="310"/>
      <c r="AB144" s="66">
        <f t="shared" si="1043"/>
        <v>0</v>
      </c>
      <c r="AC144" s="67">
        <f t="shared" si="1044"/>
        <v>0</v>
      </c>
      <c r="AD144" s="310"/>
      <c r="AE144" s="66">
        <f t="shared" si="1045"/>
        <v>0</v>
      </c>
      <c r="AF144" s="67">
        <f t="shared" si="1046"/>
        <v>0</v>
      </c>
      <c r="AG144" s="310"/>
      <c r="AH144" s="66">
        <f t="shared" si="1047"/>
        <v>0</v>
      </c>
      <c r="AI144" s="67">
        <f t="shared" si="1048"/>
        <v>0</v>
      </c>
      <c r="AJ144" s="310"/>
      <c r="AK144" s="66">
        <f t="shared" si="1049"/>
        <v>0</v>
      </c>
      <c r="AL144" s="67">
        <f t="shared" si="1050"/>
        <v>0</v>
      </c>
      <c r="AM144" s="310"/>
      <c r="AN144" s="66">
        <f t="shared" si="1051"/>
        <v>0</v>
      </c>
      <c r="AO144" s="67">
        <f t="shared" si="1052"/>
        <v>0</v>
      </c>
      <c r="AP144" s="310"/>
      <c r="AQ144" s="66">
        <f t="shared" si="1053"/>
        <v>0</v>
      </c>
      <c r="AR144" s="67">
        <f t="shared" si="1054"/>
        <v>0</v>
      </c>
      <c r="AS144" s="310"/>
      <c r="AT144" s="66">
        <f t="shared" si="1055"/>
        <v>0</v>
      </c>
      <c r="AU144" s="67">
        <f t="shared" si="1056"/>
        <v>0</v>
      </c>
      <c r="AV144" s="310"/>
      <c r="AW144" s="66">
        <f t="shared" si="1057"/>
        <v>0</v>
      </c>
      <c r="AX144" s="67">
        <f t="shared" si="1058"/>
        <v>0</v>
      </c>
      <c r="AY144" s="310"/>
      <c r="AZ144" s="66">
        <f t="shared" si="1059"/>
        <v>0</v>
      </c>
      <c r="BA144" s="67">
        <f t="shared" si="1060"/>
        <v>0</v>
      </c>
    </row>
    <row r="145" spans="1:53" hidden="1">
      <c r="A145" s="59">
        <f t="shared" si="1001"/>
        <v>0</v>
      </c>
      <c r="B145" s="60">
        <f t="shared" si="1002"/>
        <v>0</v>
      </c>
      <c r="C145" s="144"/>
      <c r="D145" s="145" t="s">
        <v>752</v>
      </c>
      <c r="E145" s="299" t="s">
        <v>1098</v>
      </c>
      <c r="F145" s="142">
        <f t="shared" si="970"/>
        <v>0</v>
      </c>
      <c r="G145" s="63"/>
      <c r="H145" s="143"/>
      <c r="I145" s="310"/>
      <c r="J145" s="66">
        <f t="shared" ref="J145" si="1063">I145*$G145</f>
        <v>0</v>
      </c>
      <c r="K145" s="67">
        <f t="shared" ref="K145" si="1064">I145*$H145</f>
        <v>0</v>
      </c>
      <c r="L145" s="310"/>
      <c r="M145" s="66">
        <f t="shared" ref="M145" si="1065">L145*$G145</f>
        <v>0</v>
      </c>
      <c r="N145" s="67">
        <f t="shared" ref="N145" si="1066">L145*$H145</f>
        <v>0</v>
      </c>
      <c r="O145" s="310"/>
      <c r="P145" s="66">
        <f t="shared" ref="P145" si="1067">O145*$G145</f>
        <v>0</v>
      </c>
      <c r="Q145" s="67">
        <f t="shared" ref="Q145" si="1068">O145*$H145</f>
        <v>0</v>
      </c>
      <c r="R145" s="310"/>
      <c r="S145" s="66">
        <f t="shared" ref="S145" si="1069">R145*$G145</f>
        <v>0</v>
      </c>
      <c r="T145" s="67">
        <f t="shared" ref="T145" si="1070">R145*$H145</f>
        <v>0</v>
      </c>
      <c r="U145" s="310"/>
      <c r="V145" s="66">
        <f t="shared" ref="V145" si="1071">U145*$G145</f>
        <v>0</v>
      </c>
      <c r="W145" s="67">
        <f t="shared" ref="W145" si="1072">U145*$H145</f>
        <v>0</v>
      </c>
      <c r="X145" s="310"/>
      <c r="Y145" s="66">
        <f t="shared" ref="Y145" si="1073">X145*$G145</f>
        <v>0</v>
      </c>
      <c r="Z145" s="67">
        <f t="shared" ref="Z145" si="1074">X145*$H145</f>
        <v>0</v>
      </c>
      <c r="AA145" s="310"/>
      <c r="AB145" s="66">
        <f t="shared" ref="AB145" si="1075">AA145*$G145</f>
        <v>0</v>
      </c>
      <c r="AC145" s="67">
        <f t="shared" ref="AC145" si="1076">AA145*$H145</f>
        <v>0</v>
      </c>
      <c r="AD145" s="310"/>
      <c r="AE145" s="66">
        <f t="shared" ref="AE145" si="1077">AD145*$G145</f>
        <v>0</v>
      </c>
      <c r="AF145" s="67">
        <f t="shared" ref="AF145" si="1078">AD145*$H145</f>
        <v>0</v>
      </c>
      <c r="AG145" s="310"/>
      <c r="AH145" s="66">
        <f t="shared" ref="AH145" si="1079">AG145*$G145</f>
        <v>0</v>
      </c>
      <c r="AI145" s="67">
        <f t="shared" ref="AI145" si="1080">AG145*$H145</f>
        <v>0</v>
      </c>
      <c r="AJ145" s="310"/>
      <c r="AK145" s="66">
        <f t="shared" ref="AK145" si="1081">AJ145*$G145</f>
        <v>0</v>
      </c>
      <c r="AL145" s="67">
        <f t="shared" ref="AL145" si="1082">AJ145*$H145</f>
        <v>0</v>
      </c>
      <c r="AM145" s="310"/>
      <c r="AN145" s="66">
        <f t="shared" ref="AN145" si="1083">AM145*$G145</f>
        <v>0</v>
      </c>
      <c r="AO145" s="67">
        <f t="shared" ref="AO145" si="1084">AM145*$H145</f>
        <v>0</v>
      </c>
      <c r="AP145" s="310"/>
      <c r="AQ145" s="66">
        <f t="shared" ref="AQ145" si="1085">AP145*$G145</f>
        <v>0</v>
      </c>
      <c r="AR145" s="67">
        <f t="shared" ref="AR145" si="1086">AP145*$H145</f>
        <v>0</v>
      </c>
      <c r="AS145" s="310"/>
      <c r="AT145" s="66">
        <f t="shared" ref="AT145" si="1087">AS145*$G145</f>
        <v>0</v>
      </c>
      <c r="AU145" s="67">
        <f t="shared" ref="AU145" si="1088">AS145*$H145</f>
        <v>0</v>
      </c>
      <c r="AV145" s="310"/>
      <c r="AW145" s="66">
        <f t="shared" ref="AW145" si="1089">AV145*$G145</f>
        <v>0</v>
      </c>
      <c r="AX145" s="67">
        <f t="shared" ref="AX145" si="1090">AV145*$H145</f>
        <v>0</v>
      </c>
      <c r="AY145" s="310"/>
      <c r="AZ145" s="66">
        <f t="shared" ref="AZ145" si="1091">AY145*$G145</f>
        <v>0</v>
      </c>
      <c r="BA145" s="67">
        <f t="shared" ref="BA145" si="1092">AY145*$H145</f>
        <v>0</v>
      </c>
    </row>
    <row r="146" spans="1:53" hidden="1">
      <c r="A146" s="59">
        <f t="shared" si="1001"/>
        <v>0</v>
      </c>
      <c r="B146" s="60">
        <f t="shared" si="1002"/>
        <v>0</v>
      </c>
      <c r="C146" s="144"/>
      <c r="D146" s="145" t="s">
        <v>753</v>
      </c>
      <c r="E146" s="299" t="s">
        <v>1093</v>
      </c>
      <c r="F146" s="142">
        <f t="shared" si="970"/>
        <v>0</v>
      </c>
      <c r="G146" s="63"/>
      <c r="H146" s="143"/>
      <c r="I146" s="310"/>
      <c r="J146" s="66">
        <f t="shared" si="1061"/>
        <v>0</v>
      </c>
      <c r="K146" s="67">
        <f t="shared" si="1062"/>
        <v>0</v>
      </c>
      <c r="L146" s="310"/>
      <c r="M146" s="66">
        <f t="shared" si="1033"/>
        <v>0</v>
      </c>
      <c r="N146" s="67">
        <f t="shared" si="1034"/>
        <v>0</v>
      </c>
      <c r="O146" s="310"/>
      <c r="P146" s="66">
        <f t="shared" si="1035"/>
        <v>0</v>
      </c>
      <c r="Q146" s="67">
        <f t="shared" si="1036"/>
        <v>0</v>
      </c>
      <c r="R146" s="310"/>
      <c r="S146" s="66">
        <f t="shared" si="1037"/>
        <v>0</v>
      </c>
      <c r="T146" s="67">
        <f t="shared" si="1038"/>
        <v>0</v>
      </c>
      <c r="U146" s="310"/>
      <c r="V146" s="66">
        <f t="shared" si="1039"/>
        <v>0</v>
      </c>
      <c r="W146" s="67">
        <f t="shared" si="1040"/>
        <v>0</v>
      </c>
      <c r="X146" s="310"/>
      <c r="Y146" s="66">
        <f t="shared" si="1041"/>
        <v>0</v>
      </c>
      <c r="Z146" s="67">
        <f t="shared" si="1042"/>
        <v>0</v>
      </c>
      <c r="AA146" s="310"/>
      <c r="AB146" s="66">
        <f t="shared" si="1043"/>
        <v>0</v>
      </c>
      <c r="AC146" s="67">
        <f t="shared" si="1044"/>
        <v>0</v>
      </c>
      <c r="AD146" s="310"/>
      <c r="AE146" s="66">
        <f t="shared" si="1045"/>
        <v>0</v>
      </c>
      <c r="AF146" s="67">
        <f t="shared" si="1046"/>
        <v>0</v>
      </c>
      <c r="AG146" s="310"/>
      <c r="AH146" s="66">
        <f t="shared" si="1047"/>
        <v>0</v>
      </c>
      <c r="AI146" s="67">
        <f t="shared" si="1048"/>
        <v>0</v>
      </c>
      <c r="AJ146" s="310"/>
      <c r="AK146" s="66">
        <f t="shared" si="1049"/>
        <v>0</v>
      </c>
      <c r="AL146" s="67">
        <f t="shared" si="1050"/>
        <v>0</v>
      </c>
      <c r="AM146" s="310"/>
      <c r="AN146" s="66">
        <f t="shared" si="1051"/>
        <v>0</v>
      </c>
      <c r="AO146" s="67">
        <f t="shared" si="1052"/>
        <v>0</v>
      </c>
      <c r="AP146" s="310"/>
      <c r="AQ146" s="66">
        <f t="shared" si="1053"/>
        <v>0</v>
      </c>
      <c r="AR146" s="67">
        <f t="shared" si="1054"/>
        <v>0</v>
      </c>
      <c r="AS146" s="310"/>
      <c r="AT146" s="66">
        <f t="shared" si="1055"/>
        <v>0</v>
      </c>
      <c r="AU146" s="67">
        <f t="shared" si="1056"/>
        <v>0</v>
      </c>
      <c r="AV146" s="310"/>
      <c r="AW146" s="66">
        <f t="shared" si="1057"/>
        <v>0</v>
      </c>
      <c r="AX146" s="67">
        <f t="shared" si="1058"/>
        <v>0</v>
      </c>
      <c r="AY146" s="310"/>
      <c r="AZ146" s="66">
        <f t="shared" si="1059"/>
        <v>0</v>
      </c>
      <c r="BA146" s="67">
        <f t="shared" si="1060"/>
        <v>0</v>
      </c>
    </row>
    <row r="147" spans="1:53" hidden="1">
      <c r="A147" s="59">
        <f t="shared" si="1001"/>
        <v>0</v>
      </c>
      <c r="B147" s="60">
        <f t="shared" si="1002"/>
        <v>0</v>
      </c>
      <c r="C147" s="144"/>
      <c r="D147" s="145" t="s">
        <v>754</v>
      </c>
      <c r="E147" s="147"/>
      <c r="F147" s="142">
        <f t="shared" si="970"/>
        <v>0</v>
      </c>
      <c r="G147" s="63"/>
      <c r="H147" s="143"/>
      <c r="I147" s="197"/>
      <c r="J147" s="66">
        <f t="shared" ref="J147:J149" si="1093">I147*$G147</f>
        <v>0</v>
      </c>
      <c r="K147" s="67">
        <f t="shared" ref="K147:K149" si="1094">I147*$H147</f>
        <v>0</v>
      </c>
      <c r="L147" s="197"/>
      <c r="M147" s="66">
        <f t="shared" si="1033"/>
        <v>0</v>
      </c>
      <c r="N147" s="67">
        <f t="shared" si="1034"/>
        <v>0</v>
      </c>
      <c r="O147" s="197"/>
      <c r="P147" s="66">
        <f t="shared" si="1035"/>
        <v>0</v>
      </c>
      <c r="Q147" s="67">
        <f t="shared" si="1036"/>
        <v>0</v>
      </c>
      <c r="R147" s="197"/>
      <c r="S147" s="66">
        <f t="shared" si="1037"/>
        <v>0</v>
      </c>
      <c r="T147" s="67">
        <f t="shared" si="1038"/>
        <v>0</v>
      </c>
      <c r="U147" s="197"/>
      <c r="V147" s="66">
        <f t="shared" si="1039"/>
        <v>0</v>
      </c>
      <c r="W147" s="67">
        <f t="shared" si="1040"/>
        <v>0</v>
      </c>
      <c r="X147" s="197"/>
      <c r="Y147" s="66">
        <f t="shared" si="1041"/>
        <v>0</v>
      </c>
      <c r="Z147" s="67">
        <f t="shared" si="1042"/>
        <v>0</v>
      </c>
      <c r="AA147" s="197"/>
      <c r="AB147" s="66">
        <f t="shared" si="1043"/>
        <v>0</v>
      </c>
      <c r="AC147" s="67">
        <f t="shared" si="1044"/>
        <v>0</v>
      </c>
      <c r="AD147" s="197"/>
      <c r="AE147" s="66">
        <f t="shared" si="1045"/>
        <v>0</v>
      </c>
      <c r="AF147" s="67">
        <f t="shared" si="1046"/>
        <v>0</v>
      </c>
      <c r="AG147" s="197"/>
      <c r="AH147" s="66">
        <f t="shared" si="1047"/>
        <v>0</v>
      </c>
      <c r="AI147" s="67">
        <f t="shared" si="1048"/>
        <v>0</v>
      </c>
      <c r="AJ147" s="197"/>
      <c r="AK147" s="66">
        <f t="shared" si="1049"/>
        <v>0</v>
      </c>
      <c r="AL147" s="67">
        <f t="shared" si="1050"/>
        <v>0</v>
      </c>
      <c r="AM147" s="197"/>
      <c r="AN147" s="66">
        <f t="shared" si="1051"/>
        <v>0</v>
      </c>
      <c r="AO147" s="67">
        <f t="shared" si="1052"/>
        <v>0</v>
      </c>
      <c r="AP147" s="197"/>
      <c r="AQ147" s="66">
        <f t="shared" si="1053"/>
        <v>0</v>
      </c>
      <c r="AR147" s="67">
        <f t="shared" si="1054"/>
        <v>0</v>
      </c>
      <c r="AS147" s="197"/>
      <c r="AT147" s="66">
        <f t="shared" si="1055"/>
        <v>0</v>
      </c>
      <c r="AU147" s="67">
        <f t="shared" si="1056"/>
        <v>0</v>
      </c>
      <c r="AV147" s="197"/>
      <c r="AW147" s="66">
        <f t="shared" si="1057"/>
        <v>0</v>
      </c>
      <c r="AX147" s="67">
        <f t="shared" si="1058"/>
        <v>0</v>
      </c>
      <c r="AY147" s="197"/>
      <c r="AZ147" s="66">
        <f t="shared" si="1059"/>
        <v>0</v>
      </c>
      <c r="BA147" s="67">
        <f t="shared" si="1060"/>
        <v>0</v>
      </c>
    </row>
    <row r="148" spans="1:53" hidden="1">
      <c r="A148" s="59">
        <f t="shared" si="1001"/>
        <v>0</v>
      </c>
      <c r="B148" s="60">
        <f t="shared" si="1002"/>
        <v>0</v>
      </c>
      <c r="C148" s="144"/>
      <c r="D148" s="145" t="s">
        <v>755</v>
      </c>
      <c r="E148" s="147"/>
      <c r="F148" s="142">
        <f t="shared" si="970"/>
        <v>0</v>
      </c>
      <c r="G148" s="63"/>
      <c r="H148" s="143"/>
      <c r="I148" s="197"/>
      <c r="J148" s="66">
        <f t="shared" si="1093"/>
        <v>0</v>
      </c>
      <c r="K148" s="67">
        <f t="shared" si="1094"/>
        <v>0</v>
      </c>
      <c r="L148" s="197"/>
      <c r="M148" s="66">
        <f t="shared" si="1033"/>
        <v>0</v>
      </c>
      <c r="N148" s="67">
        <f t="shared" si="1034"/>
        <v>0</v>
      </c>
      <c r="O148" s="197"/>
      <c r="P148" s="66">
        <f t="shared" si="1035"/>
        <v>0</v>
      </c>
      <c r="Q148" s="67">
        <f t="shared" si="1036"/>
        <v>0</v>
      </c>
      <c r="R148" s="197"/>
      <c r="S148" s="66">
        <f t="shared" si="1037"/>
        <v>0</v>
      </c>
      <c r="T148" s="67">
        <f t="shared" si="1038"/>
        <v>0</v>
      </c>
      <c r="U148" s="197"/>
      <c r="V148" s="66">
        <f t="shared" si="1039"/>
        <v>0</v>
      </c>
      <c r="W148" s="67">
        <f t="shared" si="1040"/>
        <v>0</v>
      </c>
      <c r="X148" s="197"/>
      <c r="Y148" s="66">
        <f t="shared" si="1041"/>
        <v>0</v>
      </c>
      <c r="Z148" s="67">
        <f t="shared" si="1042"/>
        <v>0</v>
      </c>
      <c r="AA148" s="197"/>
      <c r="AB148" s="66">
        <f t="shared" si="1043"/>
        <v>0</v>
      </c>
      <c r="AC148" s="67">
        <f t="shared" si="1044"/>
        <v>0</v>
      </c>
      <c r="AD148" s="197"/>
      <c r="AE148" s="66">
        <f t="shared" si="1045"/>
        <v>0</v>
      </c>
      <c r="AF148" s="67">
        <f t="shared" si="1046"/>
        <v>0</v>
      </c>
      <c r="AG148" s="197"/>
      <c r="AH148" s="66">
        <f t="shared" si="1047"/>
        <v>0</v>
      </c>
      <c r="AI148" s="67">
        <f t="shared" si="1048"/>
        <v>0</v>
      </c>
      <c r="AJ148" s="197"/>
      <c r="AK148" s="66">
        <f t="shared" si="1049"/>
        <v>0</v>
      </c>
      <c r="AL148" s="67">
        <f t="shared" si="1050"/>
        <v>0</v>
      </c>
      <c r="AM148" s="197"/>
      <c r="AN148" s="66">
        <f t="shared" si="1051"/>
        <v>0</v>
      </c>
      <c r="AO148" s="67">
        <f t="shared" si="1052"/>
        <v>0</v>
      </c>
      <c r="AP148" s="197"/>
      <c r="AQ148" s="66">
        <f t="shared" si="1053"/>
        <v>0</v>
      </c>
      <c r="AR148" s="67">
        <f t="shared" si="1054"/>
        <v>0</v>
      </c>
      <c r="AS148" s="197"/>
      <c r="AT148" s="66">
        <f t="shared" si="1055"/>
        <v>0</v>
      </c>
      <c r="AU148" s="67">
        <f t="shared" si="1056"/>
        <v>0</v>
      </c>
      <c r="AV148" s="197"/>
      <c r="AW148" s="66">
        <f t="shared" si="1057"/>
        <v>0</v>
      </c>
      <c r="AX148" s="67">
        <f t="shared" si="1058"/>
        <v>0</v>
      </c>
      <c r="AY148" s="197"/>
      <c r="AZ148" s="66">
        <f t="shared" si="1059"/>
        <v>0</v>
      </c>
      <c r="BA148" s="67">
        <f t="shared" si="1060"/>
        <v>0</v>
      </c>
    </row>
    <row r="149" spans="1:53" hidden="1">
      <c r="A149" s="59">
        <f t="shared" si="1001"/>
        <v>0</v>
      </c>
      <c r="B149" s="60">
        <f t="shared" si="1002"/>
        <v>0</v>
      </c>
      <c r="C149" s="144"/>
      <c r="D149" s="145" t="s">
        <v>951</v>
      </c>
      <c r="E149" s="147"/>
      <c r="F149" s="142">
        <f t="shared" si="970"/>
        <v>0</v>
      </c>
      <c r="G149" s="63"/>
      <c r="H149" s="143"/>
      <c r="I149" s="197"/>
      <c r="J149" s="66">
        <f t="shared" si="1093"/>
        <v>0</v>
      </c>
      <c r="K149" s="67">
        <f t="shared" si="1094"/>
        <v>0</v>
      </c>
      <c r="L149" s="197"/>
      <c r="M149" s="66">
        <f t="shared" si="1033"/>
        <v>0</v>
      </c>
      <c r="N149" s="67">
        <f t="shared" si="1034"/>
        <v>0</v>
      </c>
      <c r="O149" s="197"/>
      <c r="P149" s="66">
        <f t="shared" si="1035"/>
        <v>0</v>
      </c>
      <c r="Q149" s="67">
        <f t="shared" si="1036"/>
        <v>0</v>
      </c>
      <c r="R149" s="197"/>
      <c r="S149" s="66">
        <f t="shared" si="1037"/>
        <v>0</v>
      </c>
      <c r="T149" s="67">
        <f t="shared" si="1038"/>
        <v>0</v>
      </c>
      <c r="U149" s="197"/>
      <c r="V149" s="66">
        <f t="shared" si="1039"/>
        <v>0</v>
      </c>
      <c r="W149" s="67">
        <f t="shared" si="1040"/>
        <v>0</v>
      </c>
      <c r="X149" s="197"/>
      <c r="Y149" s="66">
        <f t="shared" si="1041"/>
        <v>0</v>
      </c>
      <c r="Z149" s="67">
        <f t="shared" si="1042"/>
        <v>0</v>
      </c>
      <c r="AA149" s="197"/>
      <c r="AB149" s="66">
        <f t="shared" si="1043"/>
        <v>0</v>
      </c>
      <c r="AC149" s="67">
        <f t="shared" si="1044"/>
        <v>0</v>
      </c>
      <c r="AD149" s="197"/>
      <c r="AE149" s="66">
        <f t="shared" si="1045"/>
        <v>0</v>
      </c>
      <c r="AF149" s="67">
        <f t="shared" si="1046"/>
        <v>0</v>
      </c>
      <c r="AG149" s="197"/>
      <c r="AH149" s="66">
        <f t="shared" si="1047"/>
        <v>0</v>
      </c>
      <c r="AI149" s="67">
        <f t="shared" si="1048"/>
        <v>0</v>
      </c>
      <c r="AJ149" s="197"/>
      <c r="AK149" s="66">
        <f t="shared" si="1049"/>
        <v>0</v>
      </c>
      <c r="AL149" s="67">
        <f t="shared" si="1050"/>
        <v>0</v>
      </c>
      <c r="AM149" s="197"/>
      <c r="AN149" s="66">
        <f t="shared" si="1051"/>
        <v>0</v>
      </c>
      <c r="AO149" s="67">
        <f t="shared" si="1052"/>
        <v>0</v>
      </c>
      <c r="AP149" s="197"/>
      <c r="AQ149" s="66">
        <f t="shared" si="1053"/>
        <v>0</v>
      </c>
      <c r="AR149" s="67">
        <f t="shared" si="1054"/>
        <v>0</v>
      </c>
      <c r="AS149" s="197"/>
      <c r="AT149" s="66">
        <f t="shared" si="1055"/>
        <v>0</v>
      </c>
      <c r="AU149" s="67">
        <f t="shared" si="1056"/>
        <v>0</v>
      </c>
      <c r="AV149" s="197"/>
      <c r="AW149" s="66">
        <f t="shared" si="1057"/>
        <v>0</v>
      </c>
      <c r="AX149" s="67">
        <f t="shared" si="1058"/>
        <v>0</v>
      </c>
      <c r="AY149" s="197"/>
      <c r="AZ149" s="66">
        <f t="shared" si="1059"/>
        <v>0</v>
      </c>
      <c r="BA149" s="67">
        <f t="shared" si="1060"/>
        <v>0</v>
      </c>
    </row>
    <row r="150" spans="1:53">
      <c r="A150" s="87"/>
      <c r="B150" s="69"/>
      <c r="C150" s="146"/>
      <c r="D150" s="139" t="s">
        <v>497</v>
      </c>
      <c r="E150" s="268" t="s">
        <v>55</v>
      </c>
      <c r="F150" s="55"/>
      <c r="G150" s="56"/>
      <c r="H150" s="53"/>
      <c r="I150" s="56"/>
      <c r="J150" s="57"/>
      <c r="K150" s="55"/>
      <c r="L150" s="56"/>
      <c r="M150" s="57"/>
      <c r="N150" s="55"/>
      <c r="O150" s="56"/>
      <c r="P150" s="57"/>
      <c r="Q150" s="55"/>
      <c r="R150" s="56"/>
      <c r="S150" s="57"/>
      <c r="T150" s="55"/>
      <c r="U150" s="56"/>
      <c r="V150" s="57"/>
      <c r="W150" s="55"/>
      <c r="X150" s="56"/>
      <c r="Y150" s="57"/>
      <c r="Z150" s="55"/>
      <c r="AA150" s="56"/>
      <c r="AB150" s="57"/>
      <c r="AC150" s="55"/>
      <c r="AD150" s="56"/>
      <c r="AE150" s="57"/>
      <c r="AF150" s="55"/>
      <c r="AG150" s="56"/>
      <c r="AH150" s="57"/>
      <c r="AI150" s="55"/>
      <c r="AJ150" s="56"/>
      <c r="AK150" s="57"/>
      <c r="AL150" s="55"/>
      <c r="AM150" s="56"/>
      <c r="AN150" s="57"/>
      <c r="AO150" s="55"/>
      <c r="AP150" s="56"/>
      <c r="AQ150" s="57"/>
      <c r="AR150" s="55"/>
      <c r="AS150" s="56"/>
      <c r="AT150" s="57"/>
      <c r="AU150" s="55"/>
      <c r="AV150" s="56"/>
      <c r="AW150" s="57"/>
      <c r="AX150" s="55"/>
      <c r="AY150" s="56"/>
      <c r="AZ150" s="57"/>
      <c r="BA150" s="405"/>
    </row>
    <row r="151" spans="1:53">
      <c r="A151" s="59">
        <f t="shared" ref="A151:A157" si="1095">SUMIF($I$5:$ZZ$5,"QTY*Equipment",$I151:$ZZ151)</f>
        <v>0</v>
      </c>
      <c r="B151" s="60">
        <f t="shared" ref="B151:B157" si="1096">SUMIF($I$5:$ZZ$5,"QTY*Install",$I151:$ZZ151)</f>
        <v>0</v>
      </c>
      <c r="C151" s="144"/>
      <c r="D151" s="145" t="s">
        <v>498</v>
      </c>
      <c r="E151" s="309" t="s">
        <v>56</v>
      </c>
      <c r="F151" s="142">
        <f t="shared" ref="F151:F157" si="1097">SUMIF($I$5:$ZG$5,"QTY",$I151:$ZG151)</f>
        <v>1</v>
      </c>
      <c r="G151" s="63"/>
      <c r="H151" s="143"/>
      <c r="I151" s="310">
        <v>1</v>
      </c>
      <c r="J151" s="66">
        <f t="shared" ref="J151:J157" si="1098">I151*$G151</f>
        <v>0</v>
      </c>
      <c r="K151" s="67">
        <f t="shared" ref="K151:K157" si="1099">I151*$H151</f>
        <v>0</v>
      </c>
      <c r="L151" s="310"/>
      <c r="M151" s="66">
        <f t="shared" ref="M151:M157" si="1100">L151*$G151</f>
        <v>0</v>
      </c>
      <c r="N151" s="67">
        <f t="shared" ref="N151:N157" si="1101">L151*$H151</f>
        <v>0</v>
      </c>
      <c r="O151" s="310"/>
      <c r="P151" s="66">
        <f t="shared" ref="P151:P157" si="1102">O151*$G151</f>
        <v>0</v>
      </c>
      <c r="Q151" s="67">
        <f t="shared" ref="Q151:Q157" si="1103">O151*$H151</f>
        <v>0</v>
      </c>
      <c r="R151" s="310"/>
      <c r="S151" s="66">
        <f t="shared" ref="S151:S157" si="1104">R151*$G151</f>
        <v>0</v>
      </c>
      <c r="T151" s="67">
        <f t="shared" ref="T151:T157" si="1105">R151*$H151</f>
        <v>0</v>
      </c>
      <c r="U151" s="310"/>
      <c r="V151" s="66">
        <f t="shared" ref="V151:V157" si="1106">U151*$G151</f>
        <v>0</v>
      </c>
      <c r="W151" s="67">
        <f t="shared" ref="W151:W157" si="1107">U151*$H151</f>
        <v>0</v>
      </c>
      <c r="X151" s="310"/>
      <c r="Y151" s="66">
        <f t="shared" ref="Y151:Y157" si="1108">X151*$G151</f>
        <v>0</v>
      </c>
      <c r="Z151" s="67">
        <f t="shared" ref="Z151:Z157" si="1109">X151*$H151</f>
        <v>0</v>
      </c>
      <c r="AA151" s="310"/>
      <c r="AB151" s="66">
        <f t="shared" ref="AB151:AB157" si="1110">AA151*$G151</f>
        <v>0</v>
      </c>
      <c r="AC151" s="67">
        <f t="shared" ref="AC151:AC157" si="1111">AA151*$H151</f>
        <v>0</v>
      </c>
      <c r="AD151" s="310"/>
      <c r="AE151" s="66">
        <f t="shared" ref="AE151:AE157" si="1112">AD151*$G151</f>
        <v>0</v>
      </c>
      <c r="AF151" s="67">
        <f t="shared" ref="AF151:AF157" si="1113">AD151*$H151</f>
        <v>0</v>
      </c>
      <c r="AG151" s="310"/>
      <c r="AH151" s="66">
        <f t="shared" ref="AH151:AH157" si="1114">AG151*$G151</f>
        <v>0</v>
      </c>
      <c r="AI151" s="67">
        <f t="shared" ref="AI151:AI157" si="1115">AG151*$H151</f>
        <v>0</v>
      </c>
      <c r="AJ151" s="310"/>
      <c r="AK151" s="66">
        <f t="shared" ref="AK151:AK157" si="1116">AJ151*$G151</f>
        <v>0</v>
      </c>
      <c r="AL151" s="67">
        <f t="shared" ref="AL151:AL157" si="1117">AJ151*$H151</f>
        <v>0</v>
      </c>
      <c r="AM151" s="310"/>
      <c r="AN151" s="66">
        <f t="shared" ref="AN151:AN157" si="1118">AM151*$G151</f>
        <v>0</v>
      </c>
      <c r="AO151" s="67">
        <f t="shared" ref="AO151:AO157" si="1119">AM151*$H151</f>
        <v>0</v>
      </c>
      <c r="AP151" s="310"/>
      <c r="AQ151" s="66">
        <f t="shared" ref="AQ151:AQ157" si="1120">AP151*$G151</f>
        <v>0</v>
      </c>
      <c r="AR151" s="67">
        <f t="shared" ref="AR151:AR157" si="1121">AP151*$H151</f>
        <v>0</v>
      </c>
      <c r="AS151" s="310"/>
      <c r="AT151" s="66">
        <f t="shared" ref="AT151:AT157" si="1122">AS151*$G151</f>
        <v>0</v>
      </c>
      <c r="AU151" s="67">
        <f t="shared" ref="AU151:AU157" si="1123">AS151*$H151</f>
        <v>0</v>
      </c>
      <c r="AV151" s="310"/>
      <c r="AW151" s="66">
        <f t="shared" ref="AW151:AW157" si="1124">AV151*$G151</f>
        <v>0</v>
      </c>
      <c r="AX151" s="67">
        <f t="shared" ref="AX151:AX157" si="1125">AV151*$H151</f>
        <v>0</v>
      </c>
      <c r="AY151" s="310"/>
      <c r="AZ151" s="66">
        <f t="shared" ref="AZ151:AZ157" si="1126">AY151*$G151</f>
        <v>0</v>
      </c>
      <c r="BA151" s="67">
        <f t="shared" ref="BA151:BA157" si="1127">AY151*$H151</f>
        <v>0</v>
      </c>
    </row>
    <row r="152" spans="1:53">
      <c r="A152" s="59">
        <f t="shared" si="1095"/>
        <v>0</v>
      </c>
      <c r="B152" s="60">
        <f t="shared" si="1096"/>
        <v>0</v>
      </c>
      <c r="C152" s="144"/>
      <c r="D152" s="145" t="s">
        <v>499</v>
      </c>
      <c r="E152" s="309" t="s">
        <v>57</v>
      </c>
      <c r="F152" s="142">
        <f t="shared" si="1097"/>
        <v>2</v>
      </c>
      <c r="G152" s="63"/>
      <c r="H152" s="143"/>
      <c r="I152" s="310">
        <v>1</v>
      </c>
      <c r="J152" s="66">
        <f t="shared" si="1098"/>
        <v>0</v>
      </c>
      <c r="K152" s="67">
        <f t="shared" si="1099"/>
        <v>0</v>
      </c>
      <c r="L152" s="310"/>
      <c r="M152" s="66">
        <f t="shared" si="1100"/>
        <v>0</v>
      </c>
      <c r="N152" s="67">
        <f t="shared" si="1101"/>
        <v>0</v>
      </c>
      <c r="O152" s="310"/>
      <c r="P152" s="66">
        <f t="shared" si="1102"/>
        <v>0</v>
      </c>
      <c r="Q152" s="67">
        <f t="shared" si="1103"/>
        <v>0</v>
      </c>
      <c r="R152" s="310">
        <v>1</v>
      </c>
      <c r="S152" s="66">
        <f t="shared" si="1104"/>
        <v>0</v>
      </c>
      <c r="T152" s="67">
        <f t="shared" si="1105"/>
        <v>0</v>
      </c>
      <c r="U152" s="310"/>
      <c r="V152" s="66">
        <f t="shared" si="1106"/>
        <v>0</v>
      </c>
      <c r="W152" s="67">
        <f t="shared" si="1107"/>
        <v>0</v>
      </c>
      <c r="X152" s="310"/>
      <c r="Y152" s="66">
        <f t="shared" si="1108"/>
        <v>0</v>
      </c>
      <c r="Z152" s="67">
        <f t="shared" si="1109"/>
        <v>0</v>
      </c>
      <c r="AA152" s="310"/>
      <c r="AB152" s="66">
        <f t="shared" si="1110"/>
        <v>0</v>
      </c>
      <c r="AC152" s="67">
        <f t="shared" si="1111"/>
        <v>0</v>
      </c>
      <c r="AD152" s="310"/>
      <c r="AE152" s="66">
        <f t="shared" si="1112"/>
        <v>0</v>
      </c>
      <c r="AF152" s="67">
        <f t="shared" si="1113"/>
        <v>0</v>
      </c>
      <c r="AG152" s="310"/>
      <c r="AH152" s="66">
        <f t="shared" si="1114"/>
        <v>0</v>
      </c>
      <c r="AI152" s="67">
        <f t="shared" si="1115"/>
        <v>0</v>
      </c>
      <c r="AJ152" s="310"/>
      <c r="AK152" s="66">
        <f t="shared" si="1116"/>
        <v>0</v>
      </c>
      <c r="AL152" s="67">
        <f t="shared" si="1117"/>
        <v>0</v>
      </c>
      <c r="AM152" s="310"/>
      <c r="AN152" s="66">
        <f t="shared" si="1118"/>
        <v>0</v>
      </c>
      <c r="AO152" s="67">
        <f t="shared" si="1119"/>
        <v>0</v>
      </c>
      <c r="AP152" s="310"/>
      <c r="AQ152" s="66">
        <f t="shared" si="1120"/>
        <v>0</v>
      </c>
      <c r="AR152" s="67">
        <f t="shared" si="1121"/>
        <v>0</v>
      </c>
      <c r="AS152" s="310"/>
      <c r="AT152" s="66">
        <f t="shared" si="1122"/>
        <v>0</v>
      </c>
      <c r="AU152" s="67">
        <f t="shared" si="1123"/>
        <v>0</v>
      </c>
      <c r="AV152" s="310"/>
      <c r="AW152" s="66">
        <f t="shared" si="1124"/>
        <v>0</v>
      </c>
      <c r="AX152" s="67">
        <f t="shared" si="1125"/>
        <v>0</v>
      </c>
      <c r="AY152" s="310"/>
      <c r="AZ152" s="66">
        <f t="shared" si="1126"/>
        <v>0</v>
      </c>
      <c r="BA152" s="67">
        <f t="shared" si="1127"/>
        <v>0</v>
      </c>
    </row>
    <row r="153" spans="1:53">
      <c r="A153" s="59">
        <f t="shared" si="1095"/>
        <v>0</v>
      </c>
      <c r="B153" s="60">
        <f t="shared" si="1096"/>
        <v>0</v>
      </c>
      <c r="C153" s="144"/>
      <c r="D153" s="145" t="s">
        <v>500</v>
      </c>
      <c r="E153" s="207"/>
      <c r="F153" s="142">
        <f t="shared" si="1097"/>
        <v>0</v>
      </c>
      <c r="G153" s="63"/>
      <c r="H153" s="143"/>
      <c r="I153" s="197"/>
      <c r="J153" s="66">
        <f t="shared" si="1098"/>
        <v>0</v>
      </c>
      <c r="K153" s="67">
        <f t="shared" si="1099"/>
        <v>0</v>
      </c>
      <c r="L153" s="197"/>
      <c r="M153" s="66">
        <f t="shared" si="1100"/>
        <v>0</v>
      </c>
      <c r="N153" s="67">
        <f t="shared" si="1101"/>
        <v>0</v>
      </c>
      <c r="O153" s="197"/>
      <c r="P153" s="66">
        <f t="shared" si="1102"/>
        <v>0</v>
      </c>
      <c r="Q153" s="67">
        <f t="shared" si="1103"/>
        <v>0</v>
      </c>
      <c r="R153" s="197"/>
      <c r="S153" s="66">
        <f t="shared" si="1104"/>
        <v>0</v>
      </c>
      <c r="T153" s="67">
        <f t="shared" si="1105"/>
        <v>0</v>
      </c>
      <c r="U153" s="197"/>
      <c r="V153" s="66">
        <f t="shared" si="1106"/>
        <v>0</v>
      </c>
      <c r="W153" s="67">
        <f t="shared" si="1107"/>
        <v>0</v>
      </c>
      <c r="X153" s="197"/>
      <c r="Y153" s="66">
        <f t="shared" si="1108"/>
        <v>0</v>
      </c>
      <c r="Z153" s="67">
        <f t="shared" si="1109"/>
        <v>0</v>
      </c>
      <c r="AA153" s="197"/>
      <c r="AB153" s="66">
        <f t="shared" si="1110"/>
        <v>0</v>
      </c>
      <c r="AC153" s="67">
        <f t="shared" si="1111"/>
        <v>0</v>
      </c>
      <c r="AD153" s="197"/>
      <c r="AE153" s="66">
        <f t="shared" si="1112"/>
        <v>0</v>
      </c>
      <c r="AF153" s="67">
        <f t="shared" si="1113"/>
        <v>0</v>
      </c>
      <c r="AG153" s="197"/>
      <c r="AH153" s="66">
        <f t="shared" si="1114"/>
        <v>0</v>
      </c>
      <c r="AI153" s="67">
        <f t="shared" si="1115"/>
        <v>0</v>
      </c>
      <c r="AJ153" s="197"/>
      <c r="AK153" s="66">
        <f t="shared" si="1116"/>
        <v>0</v>
      </c>
      <c r="AL153" s="67">
        <f t="shared" si="1117"/>
        <v>0</v>
      </c>
      <c r="AM153" s="197"/>
      <c r="AN153" s="66">
        <f t="shared" si="1118"/>
        <v>0</v>
      </c>
      <c r="AO153" s="67">
        <f t="shared" si="1119"/>
        <v>0</v>
      </c>
      <c r="AP153" s="197"/>
      <c r="AQ153" s="66">
        <f t="shared" si="1120"/>
        <v>0</v>
      </c>
      <c r="AR153" s="67">
        <f t="shared" si="1121"/>
        <v>0</v>
      </c>
      <c r="AS153" s="197"/>
      <c r="AT153" s="66">
        <f t="shared" si="1122"/>
        <v>0</v>
      </c>
      <c r="AU153" s="67">
        <f t="shared" si="1123"/>
        <v>0</v>
      </c>
      <c r="AV153" s="197"/>
      <c r="AW153" s="66">
        <f t="shared" si="1124"/>
        <v>0</v>
      </c>
      <c r="AX153" s="67">
        <f t="shared" si="1125"/>
        <v>0</v>
      </c>
      <c r="AY153" s="197"/>
      <c r="AZ153" s="66">
        <f t="shared" si="1126"/>
        <v>0</v>
      </c>
      <c r="BA153" s="67">
        <f t="shared" si="1127"/>
        <v>0</v>
      </c>
    </row>
    <row r="154" spans="1:53">
      <c r="A154" s="59">
        <f t="shared" si="1095"/>
        <v>0</v>
      </c>
      <c r="B154" s="60">
        <f t="shared" si="1096"/>
        <v>0</v>
      </c>
      <c r="C154" s="144"/>
      <c r="D154" s="145" t="s">
        <v>501</v>
      </c>
      <c r="E154" s="207"/>
      <c r="F154" s="142">
        <f t="shared" si="1097"/>
        <v>0</v>
      </c>
      <c r="G154" s="63"/>
      <c r="H154" s="143"/>
      <c r="I154" s="197"/>
      <c r="J154" s="66">
        <f t="shared" si="1098"/>
        <v>0</v>
      </c>
      <c r="K154" s="67">
        <f t="shared" si="1099"/>
        <v>0</v>
      </c>
      <c r="L154" s="197"/>
      <c r="M154" s="66">
        <f t="shared" si="1100"/>
        <v>0</v>
      </c>
      <c r="N154" s="67">
        <f t="shared" si="1101"/>
        <v>0</v>
      </c>
      <c r="O154" s="197"/>
      <c r="P154" s="66">
        <f t="shared" si="1102"/>
        <v>0</v>
      </c>
      <c r="Q154" s="67">
        <f t="shared" si="1103"/>
        <v>0</v>
      </c>
      <c r="R154" s="197"/>
      <c r="S154" s="66">
        <f t="shared" si="1104"/>
        <v>0</v>
      </c>
      <c r="T154" s="67">
        <f t="shared" si="1105"/>
        <v>0</v>
      </c>
      <c r="U154" s="197"/>
      <c r="V154" s="66">
        <f t="shared" si="1106"/>
        <v>0</v>
      </c>
      <c r="W154" s="67">
        <f t="shared" si="1107"/>
        <v>0</v>
      </c>
      <c r="X154" s="197"/>
      <c r="Y154" s="66">
        <f t="shared" si="1108"/>
        <v>0</v>
      </c>
      <c r="Z154" s="67">
        <f t="shared" si="1109"/>
        <v>0</v>
      </c>
      <c r="AA154" s="197"/>
      <c r="AB154" s="66">
        <f t="shared" si="1110"/>
        <v>0</v>
      </c>
      <c r="AC154" s="67">
        <f t="shared" si="1111"/>
        <v>0</v>
      </c>
      <c r="AD154" s="197"/>
      <c r="AE154" s="66">
        <f t="shared" si="1112"/>
        <v>0</v>
      </c>
      <c r="AF154" s="67">
        <f t="shared" si="1113"/>
        <v>0</v>
      </c>
      <c r="AG154" s="197"/>
      <c r="AH154" s="66">
        <f t="shared" si="1114"/>
        <v>0</v>
      </c>
      <c r="AI154" s="67">
        <f t="shared" si="1115"/>
        <v>0</v>
      </c>
      <c r="AJ154" s="197"/>
      <c r="AK154" s="66">
        <f t="shared" si="1116"/>
        <v>0</v>
      </c>
      <c r="AL154" s="67">
        <f t="shared" si="1117"/>
        <v>0</v>
      </c>
      <c r="AM154" s="197"/>
      <c r="AN154" s="66">
        <f t="shared" si="1118"/>
        <v>0</v>
      </c>
      <c r="AO154" s="67">
        <f t="shared" si="1119"/>
        <v>0</v>
      </c>
      <c r="AP154" s="197"/>
      <c r="AQ154" s="66">
        <f t="shared" si="1120"/>
        <v>0</v>
      </c>
      <c r="AR154" s="67">
        <f t="shared" si="1121"/>
        <v>0</v>
      </c>
      <c r="AS154" s="197"/>
      <c r="AT154" s="66">
        <f t="shared" si="1122"/>
        <v>0</v>
      </c>
      <c r="AU154" s="67">
        <f t="shared" si="1123"/>
        <v>0</v>
      </c>
      <c r="AV154" s="197"/>
      <c r="AW154" s="66">
        <f t="shared" si="1124"/>
        <v>0</v>
      </c>
      <c r="AX154" s="67">
        <f t="shared" si="1125"/>
        <v>0</v>
      </c>
      <c r="AY154" s="197"/>
      <c r="AZ154" s="66">
        <f t="shared" si="1126"/>
        <v>0</v>
      </c>
      <c r="BA154" s="67">
        <f t="shared" si="1127"/>
        <v>0</v>
      </c>
    </row>
    <row r="155" spans="1:53">
      <c r="A155" s="59">
        <f t="shared" si="1095"/>
        <v>0</v>
      </c>
      <c r="B155" s="60">
        <f t="shared" si="1096"/>
        <v>0</v>
      </c>
      <c r="C155" s="144"/>
      <c r="D155" s="145" t="s">
        <v>502</v>
      </c>
      <c r="E155" s="207"/>
      <c r="F155" s="142">
        <f t="shared" si="1097"/>
        <v>0</v>
      </c>
      <c r="G155" s="63"/>
      <c r="H155" s="143"/>
      <c r="I155" s="197"/>
      <c r="J155" s="66">
        <f t="shared" si="1098"/>
        <v>0</v>
      </c>
      <c r="K155" s="67">
        <f t="shared" si="1099"/>
        <v>0</v>
      </c>
      <c r="L155" s="197"/>
      <c r="M155" s="66">
        <f t="shared" si="1100"/>
        <v>0</v>
      </c>
      <c r="N155" s="67">
        <f t="shared" si="1101"/>
        <v>0</v>
      </c>
      <c r="O155" s="197"/>
      <c r="P155" s="66">
        <f t="shared" si="1102"/>
        <v>0</v>
      </c>
      <c r="Q155" s="67">
        <f t="shared" si="1103"/>
        <v>0</v>
      </c>
      <c r="R155" s="197"/>
      <c r="S155" s="66">
        <f t="shared" si="1104"/>
        <v>0</v>
      </c>
      <c r="T155" s="67">
        <f t="shared" si="1105"/>
        <v>0</v>
      </c>
      <c r="U155" s="197"/>
      <c r="V155" s="66">
        <f t="shared" si="1106"/>
        <v>0</v>
      </c>
      <c r="W155" s="67">
        <f t="shared" si="1107"/>
        <v>0</v>
      </c>
      <c r="X155" s="197"/>
      <c r="Y155" s="66">
        <f t="shared" si="1108"/>
        <v>0</v>
      </c>
      <c r="Z155" s="67">
        <f t="shared" si="1109"/>
        <v>0</v>
      </c>
      <c r="AA155" s="197"/>
      <c r="AB155" s="66">
        <f t="shared" si="1110"/>
        <v>0</v>
      </c>
      <c r="AC155" s="67">
        <f t="shared" si="1111"/>
        <v>0</v>
      </c>
      <c r="AD155" s="197"/>
      <c r="AE155" s="66">
        <f t="shared" si="1112"/>
        <v>0</v>
      </c>
      <c r="AF155" s="67">
        <f t="shared" si="1113"/>
        <v>0</v>
      </c>
      <c r="AG155" s="197"/>
      <c r="AH155" s="66">
        <f t="shared" si="1114"/>
        <v>0</v>
      </c>
      <c r="AI155" s="67">
        <f t="shared" si="1115"/>
        <v>0</v>
      </c>
      <c r="AJ155" s="197"/>
      <c r="AK155" s="66">
        <f t="shared" si="1116"/>
        <v>0</v>
      </c>
      <c r="AL155" s="67">
        <f t="shared" si="1117"/>
        <v>0</v>
      </c>
      <c r="AM155" s="197"/>
      <c r="AN155" s="66">
        <f t="shared" si="1118"/>
        <v>0</v>
      </c>
      <c r="AO155" s="67">
        <f t="shared" si="1119"/>
        <v>0</v>
      </c>
      <c r="AP155" s="197"/>
      <c r="AQ155" s="66">
        <f t="shared" si="1120"/>
        <v>0</v>
      </c>
      <c r="AR155" s="67">
        <f t="shared" si="1121"/>
        <v>0</v>
      </c>
      <c r="AS155" s="197"/>
      <c r="AT155" s="66">
        <f t="shared" si="1122"/>
        <v>0</v>
      </c>
      <c r="AU155" s="67">
        <f t="shared" si="1123"/>
        <v>0</v>
      </c>
      <c r="AV155" s="197"/>
      <c r="AW155" s="66">
        <f t="shared" si="1124"/>
        <v>0</v>
      </c>
      <c r="AX155" s="67">
        <f t="shared" si="1125"/>
        <v>0</v>
      </c>
      <c r="AY155" s="197"/>
      <c r="AZ155" s="66">
        <f t="shared" si="1126"/>
        <v>0</v>
      </c>
      <c r="BA155" s="67">
        <f t="shared" si="1127"/>
        <v>0</v>
      </c>
    </row>
    <row r="156" spans="1:53">
      <c r="A156" s="59">
        <f t="shared" si="1095"/>
        <v>0</v>
      </c>
      <c r="B156" s="60">
        <f t="shared" si="1096"/>
        <v>0</v>
      </c>
      <c r="C156" s="144"/>
      <c r="D156" s="145" t="s">
        <v>503</v>
      </c>
      <c r="E156" s="207"/>
      <c r="F156" s="142">
        <f t="shared" si="1097"/>
        <v>0</v>
      </c>
      <c r="G156" s="63"/>
      <c r="H156" s="143"/>
      <c r="I156" s="197"/>
      <c r="J156" s="66">
        <f t="shared" si="1098"/>
        <v>0</v>
      </c>
      <c r="K156" s="67">
        <f t="shared" si="1099"/>
        <v>0</v>
      </c>
      <c r="L156" s="197"/>
      <c r="M156" s="66">
        <f t="shared" si="1100"/>
        <v>0</v>
      </c>
      <c r="N156" s="67">
        <f t="shared" si="1101"/>
        <v>0</v>
      </c>
      <c r="O156" s="197"/>
      <c r="P156" s="66">
        <f t="shared" si="1102"/>
        <v>0</v>
      </c>
      <c r="Q156" s="67">
        <f t="shared" si="1103"/>
        <v>0</v>
      </c>
      <c r="R156" s="197"/>
      <c r="S156" s="66">
        <f t="shared" si="1104"/>
        <v>0</v>
      </c>
      <c r="T156" s="67">
        <f t="shared" si="1105"/>
        <v>0</v>
      </c>
      <c r="U156" s="197"/>
      <c r="V156" s="66">
        <f t="shared" si="1106"/>
        <v>0</v>
      </c>
      <c r="W156" s="67">
        <f t="shared" si="1107"/>
        <v>0</v>
      </c>
      <c r="X156" s="197"/>
      <c r="Y156" s="66">
        <f t="shared" si="1108"/>
        <v>0</v>
      </c>
      <c r="Z156" s="67">
        <f t="shared" si="1109"/>
        <v>0</v>
      </c>
      <c r="AA156" s="197"/>
      <c r="AB156" s="66">
        <f t="shared" si="1110"/>
        <v>0</v>
      </c>
      <c r="AC156" s="67">
        <f t="shared" si="1111"/>
        <v>0</v>
      </c>
      <c r="AD156" s="197"/>
      <c r="AE156" s="66">
        <f t="shared" si="1112"/>
        <v>0</v>
      </c>
      <c r="AF156" s="67">
        <f t="shared" si="1113"/>
        <v>0</v>
      </c>
      <c r="AG156" s="197"/>
      <c r="AH156" s="66">
        <f t="shared" si="1114"/>
        <v>0</v>
      </c>
      <c r="AI156" s="67">
        <f t="shared" si="1115"/>
        <v>0</v>
      </c>
      <c r="AJ156" s="197"/>
      <c r="AK156" s="66">
        <f t="shared" si="1116"/>
        <v>0</v>
      </c>
      <c r="AL156" s="67">
        <f t="shared" si="1117"/>
        <v>0</v>
      </c>
      <c r="AM156" s="197"/>
      <c r="AN156" s="66">
        <f t="shared" si="1118"/>
        <v>0</v>
      </c>
      <c r="AO156" s="67">
        <f t="shared" si="1119"/>
        <v>0</v>
      </c>
      <c r="AP156" s="197"/>
      <c r="AQ156" s="66">
        <f t="shared" si="1120"/>
        <v>0</v>
      </c>
      <c r="AR156" s="67">
        <f t="shared" si="1121"/>
        <v>0</v>
      </c>
      <c r="AS156" s="197"/>
      <c r="AT156" s="66">
        <f t="shared" si="1122"/>
        <v>0</v>
      </c>
      <c r="AU156" s="67">
        <f t="shared" si="1123"/>
        <v>0</v>
      </c>
      <c r="AV156" s="197"/>
      <c r="AW156" s="66">
        <f t="shared" si="1124"/>
        <v>0</v>
      </c>
      <c r="AX156" s="67">
        <f t="shared" si="1125"/>
        <v>0</v>
      </c>
      <c r="AY156" s="197"/>
      <c r="AZ156" s="66">
        <f t="shared" si="1126"/>
        <v>0</v>
      </c>
      <c r="BA156" s="67">
        <f t="shared" si="1127"/>
        <v>0</v>
      </c>
    </row>
    <row r="157" spans="1:53">
      <c r="A157" s="59">
        <f t="shared" si="1095"/>
        <v>0</v>
      </c>
      <c r="B157" s="60">
        <f t="shared" si="1096"/>
        <v>0</v>
      </c>
      <c r="C157" s="144"/>
      <c r="D157" s="145" t="s">
        <v>504</v>
      </c>
      <c r="E157" s="207"/>
      <c r="F157" s="142">
        <f t="shared" si="1097"/>
        <v>0</v>
      </c>
      <c r="G157" s="63"/>
      <c r="H157" s="143"/>
      <c r="I157" s="197"/>
      <c r="J157" s="66">
        <f t="shared" si="1098"/>
        <v>0</v>
      </c>
      <c r="K157" s="67">
        <f t="shared" si="1099"/>
        <v>0</v>
      </c>
      <c r="L157" s="197"/>
      <c r="M157" s="66">
        <f t="shared" si="1100"/>
        <v>0</v>
      </c>
      <c r="N157" s="67">
        <f t="shared" si="1101"/>
        <v>0</v>
      </c>
      <c r="O157" s="197"/>
      <c r="P157" s="66">
        <f t="shared" si="1102"/>
        <v>0</v>
      </c>
      <c r="Q157" s="67">
        <f t="shared" si="1103"/>
        <v>0</v>
      </c>
      <c r="R157" s="197"/>
      <c r="S157" s="66">
        <f t="shared" si="1104"/>
        <v>0</v>
      </c>
      <c r="T157" s="67">
        <f t="shared" si="1105"/>
        <v>0</v>
      </c>
      <c r="U157" s="197"/>
      <c r="V157" s="66">
        <f t="shared" si="1106"/>
        <v>0</v>
      </c>
      <c r="W157" s="67">
        <f t="shared" si="1107"/>
        <v>0</v>
      </c>
      <c r="X157" s="197"/>
      <c r="Y157" s="66">
        <f t="shared" si="1108"/>
        <v>0</v>
      </c>
      <c r="Z157" s="67">
        <f t="shared" si="1109"/>
        <v>0</v>
      </c>
      <c r="AA157" s="197"/>
      <c r="AB157" s="66">
        <f t="shared" si="1110"/>
        <v>0</v>
      </c>
      <c r="AC157" s="67">
        <f t="shared" si="1111"/>
        <v>0</v>
      </c>
      <c r="AD157" s="197"/>
      <c r="AE157" s="66">
        <f t="shared" si="1112"/>
        <v>0</v>
      </c>
      <c r="AF157" s="67">
        <f t="shared" si="1113"/>
        <v>0</v>
      </c>
      <c r="AG157" s="197"/>
      <c r="AH157" s="66">
        <f t="shared" si="1114"/>
        <v>0</v>
      </c>
      <c r="AI157" s="67">
        <f t="shared" si="1115"/>
        <v>0</v>
      </c>
      <c r="AJ157" s="197"/>
      <c r="AK157" s="66">
        <f t="shared" si="1116"/>
        <v>0</v>
      </c>
      <c r="AL157" s="67">
        <f t="shared" si="1117"/>
        <v>0</v>
      </c>
      <c r="AM157" s="197"/>
      <c r="AN157" s="66">
        <f t="shared" si="1118"/>
        <v>0</v>
      </c>
      <c r="AO157" s="67">
        <f t="shared" si="1119"/>
        <v>0</v>
      </c>
      <c r="AP157" s="197"/>
      <c r="AQ157" s="66">
        <f t="shared" si="1120"/>
        <v>0</v>
      </c>
      <c r="AR157" s="67">
        <f t="shared" si="1121"/>
        <v>0</v>
      </c>
      <c r="AS157" s="197"/>
      <c r="AT157" s="66">
        <f t="shared" si="1122"/>
        <v>0</v>
      </c>
      <c r="AU157" s="67">
        <f t="shared" si="1123"/>
        <v>0</v>
      </c>
      <c r="AV157" s="197"/>
      <c r="AW157" s="66">
        <f t="shared" si="1124"/>
        <v>0</v>
      </c>
      <c r="AX157" s="67">
        <f t="shared" si="1125"/>
        <v>0</v>
      </c>
      <c r="AY157" s="197"/>
      <c r="AZ157" s="66">
        <f t="shared" si="1126"/>
        <v>0</v>
      </c>
      <c r="BA157" s="67">
        <f t="shared" si="1127"/>
        <v>0</v>
      </c>
    </row>
    <row r="158" spans="1:53">
      <c r="A158" s="87"/>
      <c r="B158" s="69"/>
      <c r="C158" s="146"/>
      <c r="D158" s="139" t="s">
        <v>505</v>
      </c>
      <c r="E158" s="268" t="s">
        <v>134</v>
      </c>
      <c r="F158" s="55"/>
      <c r="G158" s="56"/>
      <c r="H158" s="53"/>
      <c r="I158" s="56"/>
      <c r="J158" s="57"/>
      <c r="K158" s="55"/>
      <c r="L158" s="56"/>
      <c r="M158" s="57"/>
      <c r="N158" s="55"/>
      <c r="O158" s="56"/>
      <c r="P158" s="57"/>
      <c r="Q158" s="55"/>
      <c r="R158" s="56"/>
      <c r="S158" s="57"/>
      <c r="T158" s="55"/>
      <c r="U158" s="56"/>
      <c r="V158" s="57"/>
      <c r="W158" s="55"/>
      <c r="X158" s="56"/>
      <c r="Y158" s="57"/>
      <c r="Z158" s="55"/>
      <c r="AA158" s="56"/>
      <c r="AB158" s="57"/>
      <c r="AC158" s="55"/>
      <c r="AD158" s="56"/>
      <c r="AE158" s="57"/>
      <c r="AF158" s="55"/>
      <c r="AG158" s="56"/>
      <c r="AH158" s="57"/>
      <c r="AI158" s="55"/>
      <c r="AJ158" s="56"/>
      <c r="AK158" s="57"/>
      <c r="AL158" s="55"/>
      <c r="AM158" s="56"/>
      <c r="AN158" s="57"/>
      <c r="AO158" s="55"/>
      <c r="AP158" s="56"/>
      <c r="AQ158" s="57"/>
      <c r="AR158" s="55"/>
      <c r="AS158" s="56"/>
      <c r="AT158" s="57"/>
      <c r="AU158" s="55"/>
      <c r="AV158" s="56"/>
      <c r="AW158" s="57"/>
      <c r="AX158" s="55"/>
      <c r="AY158" s="56"/>
      <c r="AZ158" s="57"/>
      <c r="BA158" s="405"/>
    </row>
    <row r="159" spans="1:53">
      <c r="A159" s="59">
        <f t="shared" ref="A159:A162" si="1128">SUMIF($I$5:$ZZ$5,"QTY*Equipment",$I159:$ZZ159)</f>
        <v>0</v>
      </c>
      <c r="B159" s="60">
        <f t="shared" ref="B159:B162" si="1129">SUMIF($I$5:$ZZ$5,"QTY*Install",$I159:$ZZ159)</f>
        <v>0</v>
      </c>
      <c r="C159" s="144"/>
      <c r="D159" s="145" t="s">
        <v>506</v>
      </c>
      <c r="E159" s="309" t="s">
        <v>135</v>
      </c>
      <c r="F159" s="142">
        <f t="shared" ref="F159:F162" si="1130">SUMIF($I$5:$ZG$5,"QTY",$I159:$ZG159)</f>
        <v>196</v>
      </c>
      <c r="G159" s="63"/>
      <c r="H159" s="143"/>
      <c r="I159" s="310">
        <v>40</v>
      </c>
      <c r="J159" s="66">
        <f>I159*$G159</f>
        <v>0</v>
      </c>
      <c r="K159" s="67">
        <f>I159*$H159</f>
        <v>0</v>
      </c>
      <c r="L159" s="310">
        <v>22</v>
      </c>
      <c r="M159" s="66">
        <f>L159*$G159</f>
        <v>0</v>
      </c>
      <c r="N159" s="67">
        <f>L159*$H159</f>
        <v>0</v>
      </c>
      <c r="O159" s="310">
        <v>9</v>
      </c>
      <c r="P159" s="66">
        <f>O159*$G159</f>
        <v>0</v>
      </c>
      <c r="Q159" s="67">
        <f>O159*$H159</f>
        <v>0</v>
      </c>
      <c r="R159" s="310">
        <v>63</v>
      </c>
      <c r="S159" s="66">
        <f>R159*$G159</f>
        <v>0</v>
      </c>
      <c r="T159" s="67">
        <f>R159*$H159</f>
        <v>0</v>
      </c>
      <c r="U159" s="310">
        <v>8</v>
      </c>
      <c r="V159" s="66">
        <f>U159*$G159</f>
        <v>0</v>
      </c>
      <c r="W159" s="67">
        <f>U159*$H159</f>
        <v>0</v>
      </c>
      <c r="X159" s="310">
        <v>7</v>
      </c>
      <c r="Y159" s="66">
        <f>X159*$G159</f>
        <v>0</v>
      </c>
      <c r="Z159" s="67">
        <f>X159*$H159</f>
        <v>0</v>
      </c>
      <c r="AA159" s="310">
        <v>5</v>
      </c>
      <c r="AB159" s="66">
        <f>AA159*$G159</f>
        <v>0</v>
      </c>
      <c r="AC159" s="67">
        <f>AA159*$H159</f>
        <v>0</v>
      </c>
      <c r="AD159" s="310">
        <v>4</v>
      </c>
      <c r="AE159" s="66">
        <f>AD159*$G159</f>
        <v>0</v>
      </c>
      <c r="AF159" s="67">
        <f>AD159*$H159</f>
        <v>0</v>
      </c>
      <c r="AG159" s="310">
        <v>5</v>
      </c>
      <c r="AH159" s="66">
        <f>AG159*$G159</f>
        <v>0</v>
      </c>
      <c r="AI159" s="67">
        <f>AG159*$H159</f>
        <v>0</v>
      </c>
      <c r="AJ159" s="310">
        <v>8</v>
      </c>
      <c r="AK159" s="66">
        <f>AJ159*$G159</f>
        <v>0</v>
      </c>
      <c r="AL159" s="67">
        <f>AJ159*$H159</f>
        <v>0</v>
      </c>
      <c r="AM159" s="310">
        <v>10</v>
      </c>
      <c r="AN159" s="66">
        <f>AM159*$G159</f>
        <v>0</v>
      </c>
      <c r="AO159" s="67">
        <f>AM159*$H159</f>
        <v>0</v>
      </c>
      <c r="AP159" s="310">
        <v>5</v>
      </c>
      <c r="AQ159" s="66">
        <f>AP159*$G159</f>
        <v>0</v>
      </c>
      <c r="AR159" s="67">
        <f>AP159*$H159</f>
        <v>0</v>
      </c>
      <c r="AS159" s="310">
        <v>6</v>
      </c>
      <c r="AT159" s="66">
        <f>AS159*$G159</f>
        <v>0</v>
      </c>
      <c r="AU159" s="67">
        <f>AS159*$H159</f>
        <v>0</v>
      </c>
      <c r="AV159" s="310">
        <v>4</v>
      </c>
      <c r="AW159" s="66">
        <f>AV159*$G159</f>
        <v>0</v>
      </c>
      <c r="AX159" s="67">
        <f>AV159*$H159</f>
        <v>0</v>
      </c>
      <c r="AY159" s="310"/>
      <c r="AZ159" s="66">
        <f>AY159*$G159</f>
        <v>0</v>
      </c>
      <c r="BA159" s="67">
        <f>AY159*$H159</f>
        <v>0</v>
      </c>
    </row>
    <row r="160" spans="1:53">
      <c r="A160" s="59">
        <f t="shared" si="1128"/>
        <v>0</v>
      </c>
      <c r="B160" s="60">
        <f t="shared" si="1129"/>
        <v>0</v>
      </c>
      <c r="C160" s="144"/>
      <c r="D160" s="145" t="s">
        <v>507</v>
      </c>
      <c r="E160" s="309" t="s">
        <v>136</v>
      </c>
      <c r="F160" s="142">
        <f t="shared" si="1130"/>
        <v>16</v>
      </c>
      <c r="G160" s="63"/>
      <c r="H160" s="143"/>
      <c r="I160" s="310">
        <v>2</v>
      </c>
      <c r="J160" s="66">
        <f>I160*$G160</f>
        <v>0</v>
      </c>
      <c r="K160" s="67">
        <f>I160*$H160</f>
        <v>0</v>
      </c>
      <c r="L160" s="310">
        <v>3</v>
      </c>
      <c r="M160" s="66">
        <f>L160*$G160</f>
        <v>0</v>
      </c>
      <c r="N160" s="67">
        <f>L160*$H160</f>
        <v>0</v>
      </c>
      <c r="O160" s="310">
        <v>1</v>
      </c>
      <c r="P160" s="66">
        <f>O160*$G160</f>
        <v>0</v>
      </c>
      <c r="Q160" s="67">
        <f>O160*$H160</f>
        <v>0</v>
      </c>
      <c r="R160" s="310"/>
      <c r="S160" s="66">
        <f>R160*$G160</f>
        <v>0</v>
      </c>
      <c r="T160" s="67">
        <f>R160*$H160</f>
        <v>0</v>
      </c>
      <c r="U160" s="310">
        <v>1</v>
      </c>
      <c r="V160" s="66">
        <f>U160*$G160</f>
        <v>0</v>
      </c>
      <c r="W160" s="67">
        <f>U160*$H160</f>
        <v>0</v>
      </c>
      <c r="X160" s="310">
        <v>1</v>
      </c>
      <c r="Y160" s="66">
        <f>X160*$G160</f>
        <v>0</v>
      </c>
      <c r="Z160" s="67">
        <f>X160*$H160</f>
        <v>0</v>
      </c>
      <c r="AA160" s="310">
        <v>1</v>
      </c>
      <c r="AB160" s="66">
        <f>AA160*$G160</f>
        <v>0</v>
      </c>
      <c r="AC160" s="67">
        <f>AA160*$H160</f>
        <v>0</v>
      </c>
      <c r="AD160" s="310">
        <v>1</v>
      </c>
      <c r="AE160" s="66">
        <f>AD160*$G160</f>
        <v>0</v>
      </c>
      <c r="AF160" s="67">
        <f>AD160*$H160</f>
        <v>0</v>
      </c>
      <c r="AG160" s="310">
        <v>1</v>
      </c>
      <c r="AH160" s="66">
        <f>AG160*$G160</f>
        <v>0</v>
      </c>
      <c r="AI160" s="67">
        <f>AG160*$H160</f>
        <v>0</v>
      </c>
      <c r="AJ160" s="310">
        <v>1</v>
      </c>
      <c r="AK160" s="66">
        <f>AJ160*$G160</f>
        <v>0</v>
      </c>
      <c r="AL160" s="67">
        <f>AJ160*$H160</f>
        <v>0</v>
      </c>
      <c r="AM160" s="310">
        <v>1</v>
      </c>
      <c r="AN160" s="66">
        <f>AM160*$G160</f>
        <v>0</v>
      </c>
      <c r="AO160" s="67">
        <f>AM160*$H160</f>
        <v>0</v>
      </c>
      <c r="AP160" s="310">
        <v>1</v>
      </c>
      <c r="AQ160" s="66">
        <f>AP160*$G160</f>
        <v>0</v>
      </c>
      <c r="AR160" s="67">
        <f>AP160*$H160</f>
        <v>0</v>
      </c>
      <c r="AS160" s="310">
        <v>1</v>
      </c>
      <c r="AT160" s="66">
        <f>AS160*$G160</f>
        <v>0</v>
      </c>
      <c r="AU160" s="67">
        <f>AS160*$H160</f>
        <v>0</v>
      </c>
      <c r="AV160" s="310">
        <v>1</v>
      </c>
      <c r="AW160" s="66">
        <f>AV160*$G160</f>
        <v>0</v>
      </c>
      <c r="AX160" s="67">
        <f>AV160*$H160</f>
        <v>0</v>
      </c>
      <c r="AY160" s="310"/>
      <c r="AZ160" s="66">
        <f>AY160*$G160</f>
        <v>0</v>
      </c>
      <c r="BA160" s="67">
        <f>AY160*$H160</f>
        <v>0</v>
      </c>
    </row>
    <row r="161" spans="1:53">
      <c r="A161" s="59">
        <f t="shared" si="1128"/>
        <v>0</v>
      </c>
      <c r="B161" s="60">
        <f t="shared" si="1129"/>
        <v>0</v>
      </c>
      <c r="C161" s="144"/>
      <c r="D161" s="145" t="s">
        <v>508</v>
      </c>
      <c r="E161" s="207"/>
      <c r="F161" s="142">
        <f t="shared" si="1130"/>
        <v>0</v>
      </c>
      <c r="G161" s="63"/>
      <c r="H161" s="143"/>
      <c r="I161" s="197"/>
      <c r="J161" s="66">
        <f>I161*$G161</f>
        <v>0</v>
      </c>
      <c r="K161" s="67">
        <f>I161*$H161</f>
        <v>0</v>
      </c>
      <c r="L161" s="197"/>
      <c r="M161" s="66">
        <f>L161*$G161</f>
        <v>0</v>
      </c>
      <c r="N161" s="67">
        <f>L161*$H161</f>
        <v>0</v>
      </c>
      <c r="O161" s="197"/>
      <c r="P161" s="66">
        <f>O161*$G161</f>
        <v>0</v>
      </c>
      <c r="Q161" s="67">
        <f>O161*$H161</f>
        <v>0</v>
      </c>
      <c r="R161" s="197"/>
      <c r="S161" s="66">
        <f>R161*$G161</f>
        <v>0</v>
      </c>
      <c r="T161" s="67">
        <f>R161*$H161</f>
        <v>0</v>
      </c>
      <c r="U161" s="197"/>
      <c r="V161" s="66">
        <f>U161*$G161</f>
        <v>0</v>
      </c>
      <c r="W161" s="67">
        <f>U161*$H161</f>
        <v>0</v>
      </c>
      <c r="X161" s="197"/>
      <c r="Y161" s="66">
        <f>X161*$G161</f>
        <v>0</v>
      </c>
      <c r="Z161" s="67">
        <f>X161*$H161</f>
        <v>0</v>
      </c>
      <c r="AA161" s="197"/>
      <c r="AB161" s="66">
        <f>AA161*$G161</f>
        <v>0</v>
      </c>
      <c r="AC161" s="67">
        <f>AA161*$H161</f>
        <v>0</v>
      </c>
      <c r="AD161" s="197"/>
      <c r="AE161" s="66">
        <f>AD161*$G161</f>
        <v>0</v>
      </c>
      <c r="AF161" s="67">
        <f>AD161*$H161</f>
        <v>0</v>
      </c>
      <c r="AG161" s="197"/>
      <c r="AH161" s="66">
        <f>AG161*$G161</f>
        <v>0</v>
      </c>
      <c r="AI161" s="67">
        <f>AG161*$H161</f>
        <v>0</v>
      </c>
      <c r="AJ161" s="197"/>
      <c r="AK161" s="66">
        <f>AJ161*$G161</f>
        <v>0</v>
      </c>
      <c r="AL161" s="67">
        <f>AJ161*$H161</f>
        <v>0</v>
      </c>
      <c r="AM161" s="197"/>
      <c r="AN161" s="66">
        <f>AM161*$G161</f>
        <v>0</v>
      </c>
      <c r="AO161" s="67">
        <f>AM161*$H161</f>
        <v>0</v>
      </c>
      <c r="AP161" s="197"/>
      <c r="AQ161" s="66">
        <f>AP161*$G161</f>
        <v>0</v>
      </c>
      <c r="AR161" s="67">
        <f>AP161*$H161</f>
        <v>0</v>
      </c>
      <c r="AS161" s="197"/>
      <c r="AT161" s="66">
        <f>AS161*$G161</f>
        <v>0</v>
      </c>
      <c r="AU161" s="67">
        <f>AS161*$H161</f>
        <v>0</v>
      </c>
      <c r="AV161" s="197"/>
      <c r="AW161" s="66">
        <f>AV161*$G161</f>
        <v>0</v>
      </c>
      <c r="AX161" s="67">
        <f>AV161*$H161</f>
        <v>0</v>
      </c>
      <c r="AY161" s="197"/>
      <c r="AZ161" s="66">
        <f>AY161*$G161</f>
        <v>0</v>
      </c>
      <c r="BA161" s="67">
        <f>AY161*$H161</f>
        <v>0</v>
      </c>
    </row>
    <row r="162" spans="1:53">
      <c r="A162" s="59">
        <f t="shared" si="1128"/>
        <v>0</v>
      </c>
      <c r="B162" s="60">
        <f t="shared" si="1129"/>
        <v>0</v>
      </c>
      <c r="C162" s="144"/>
      <c r="D162" s="145" t="s">
        <v>509</v>
      </c>
      <c r="E162" s="207"/>
      <c r="F162" s="142">
        <f t="shared" si="1130"/>
        <v>0</v>
      </c>
      <c r="G162" s="63"/>
      <c r="H162" s="143"/>
      <c r="I162" s="197"/>
      <c r="J162" s="66">
        <f>I162*$G162</f>
        <v>0</v>
      </c>
      <c r="K162" s="67">
        <f>I162*$H162</f>
        <v>0</v>
      </c>
      <c r="L162" s="197"/>
      <c r="M162" s="66">
        <f>L162*$G162</f>
        <v>0</v>
      </c>
      <c r="N162" s="67">
        <f>L162*$H162</f>
        <v>0</v>
      </c>
      <c r="O162" s="197"/>
      <c r="P162" s="66">
        <f>O162*$G162</f>
        <v>0</v>
      </c>
      <c r="Q162" s="67">
        <f>O162*$H162</f>
        <v>0</v>
      </c>
      <c r="R162" s="197"/>
      <c r="S162" s="66">
        <f>R162*$G162</f>
        <v>0</v>
      </c>
      <c r="T162" s="67">
        <f>R162*$H162</f>
        <v>0</v>
      </c>
      <c r="U162" s="197"/>
      <c r="V162" s="66">
        <f>U162*$G162</f>
        <v>0</v>
      </c>
      <c r="W162" s="67">
        <f>U162*$H162</f>
        <v>0</v>
      </c>
      <c r="X162" s="197"/>
      <c r="Y162" s="66">
        <f>X162*$G162</f>
        <v>0</v>
      </c>
      <c r="Z162" s="67">
        <f>X162*$H162</f>
        <v>0</v>
      </c>
      <c r="AA162" s="197"/>
      <c r="AB162" s="66">
        <f>AA162*$G162</f>
        <v>0</v>
      </c>
      <c r="AC162" s="67">
        <f>AA162*$H162</f>
        <v>0</v>
      </c>
      <c r="AD162" s="197"/>
      <c r="AE162" s="66">
        <f>AD162*$G162</f>
        <v>0</v>
      </c>
      <c r="AF162" s="67">
        <f>AD162*$H162</f>
        <v>0</v>
      </c>
      <c r="AG162" s="197"/>
      <c r="AH162" s="66">
        <f>AG162*$G162</f>
        <v>0</v>
      </c>
      <c r="AI162" s="67">
        <f>AG162*$H162</f>
        <v>0</v>
      </c>
      <c r="AJ162" s="197"/>
      <c r="AK162" s="66">
        <f>AJ162*$G162</f>
        <v>0</v>
      </c>
      <c r="AL162" s="67">
        <f>AJ162*$H162</f>
        <v>0</v>
      </c>
      <c r="AM162" s="197"/>
      <c r="AN162" s="66">
        <f>AM162*$G162</f>
        <v>0</v>
      </c>
      <c r="AO162" s="67">
        <f>AM162*$H162</f>
        <v>0</v>
      </c>
      <c r="AP162" s="197"/>
      <c r="AQ162" s="66">
        <f>AP162*$G162</f>
        <v>0</v>
      </c>
      <c r="AR162" s="67">
        <f>AP162*$H162</f>
        <v>0</v>
      </c>
      <c r="AS162" s="197"/>
      <c r="AT162" s="66">
        <f>AS162*$G162</f>
        <v>0</v>
      </c>
      <c r="AU162" s="67">
        <f>AS162*$H162</f>
        <v>0</v>
      </c>
      <c r="AV162" s="197"/>
      <c r="AW162" s="66">
        <f>AV162*$G162</f>
        <v>0</v>
      </c>
      <c r="AX162" s="67">
        <f>AV162*$H162</f>
        <v>0</v>
      </c>
      <c r="AY162" s="197"/>
      <c r="AZ162" s="66">
        <f>AY162*$G162</f>
        <v>0</v>
      </c>
      <c r="BA162" s="67">
        <f>AY162*$H162</f>
        <v>0</v>
      </c>
    </row>
    <row r="163" spans="1:53">
      <c r="A163" s="87"/>
      <c r="B163" s="69"/>
      <c r="C163" s="146"/>
      <c r="D163" s="139" t="s">
        <v>1276</v>
      </c>
      <c r="E163" s="268" t="s">
        <v>925</v>
      </c>
      <c r="F163" s="55"/>
      <c r="G163" s="56"/>
      <c r="H163" s="53"/>
      <c r="I163" s="56"/>
      <c r="J163" s="57"/>
      <c r="K163" s="55"/>
      <c r="L163" s="56"/>
      <c r="M163" s="57"/>
      <c r="N163" s="55"/>
      <c r="O163" s="56"/>
      <c r="P163" s="57"/>
      <c r="Q163" s="55"/>
      <c r="R163" s="56"/>
      <c r="S163" s="57"/>
      <c r="T163" s="55"/>
      <c r="U163" s="56"/>
      <c r="V163" s="57"/>
      <c r="W163" s="55"/>
      <c r="X163" s="56"/>
      <c r="Y163" s="57"/>
      <c r="Z163" s="55"/>
      <c r="AA163" s="56"/>
      <c r="AB163" s="57"/>
      <c r="AC163" s="55"/>
      <c r="AD163" s="56"/>
      <c r="AE163" s="57"/>
      <c r="AF163" s="55"/>
      <c r="AG163" s="56"/>
      <c r="AH163" s="57"/>
      <c r="AI163" s="55"/>
      <c r="AJ163" s="56"/>
      <c r="AK163" s="57"/>
      <c r="AL163" s="55"/>
      <c r="AM163" s="56"/>
      <c r="AN163" s="57"/>
      <c r="AO163" s="55"/>
      <c r="AP163" s="56"/>
      <c r="AQ163" s="57"/>
      <c r="AR163" s="55"/>
      <c r="AS163" s="56"/>
      <c r="AT163" s="57"/>
      <c r="AU163" s="55"/>
      <c r="AV163" s="56"/>
      <c r="AW163" s="57"/>
      <c r="AX163" s="55"/>
      <c r="AY163" s="56"/>
      <c r="AZ163" s="57"/>
      <c r="BA163" s="405"/>
    </row>
    <row r="164" spans="1:53">
      <c r="A164" s="259"/>
      <c r="B164" s="259"/>
      <c r="C164" s="86"/>
      <c r="D164" s="139" t="s">
        <v>1277</v>
      </c>
      <c r="E164" s="298" t="s">
        <v>917</v>
      </c>
      <c r="F164" s="294">
        <f>SUMIF($I$5:$ZG$5,"QTY",$I164:$ZG164)</f>
        <v>353</v>
      </c>
      <c r="G164" s="259"/>
      <c r="H164" s="260"/>
      <c r="I164" s="292">
        <f>SUM(I165:I167)</f>
        <v>0</v>
      </c>
      <c r="J164" s="259"/>
      <c r="K164" s="260"/>
      <c r="L164" s="292">
        <f>SUM(L165:L167)</f>
        <v>25</v>
      </c>
      <c r="M164" s="259"/>
      <c r="N164" s="260"/>
      <c r="O164" s="292">
        <f>SUM(O165:O167)</f>
        <v>50</v>
      </c>
      <c r="P164" s="259"/>
      <c r="Q164" s="260"/>
      <c r="R164" s="292">
        <f>SUM(R165:R167)</f>
        <v>0</v>
      </c>
      <c r="S164" s="259"/>
      <c r="T164" s="260"/>
      <c r="U164" s="292">
        <f>SUM(U165:U167)</f>
        <v>45</v>
      </c>
      <c r="V164" s="259"/>
      <c r="W164" s="260"/>
      <c r="X164" s="292">
        <f>SUM(X165:X167)</f>
        <v>36</v>
      </c>
      <c r="Y164" s="259"/>
      <c r="Z164" s="260"/>
      <c r="AA164" s="292">
        <f>SUM(AA165:AA167)</f>
        <v>25</v>
      </c>
      <c r="AB164" s="259"/>
      <c r="AC164" s="260"/>
      <c r="AD164" s="292">
        <f>SUM(AD165:AD167)</f>
        <v>20</v>
      </c>
      <c r="AE164" s="259"/>
      <c r="AF164" s="260"/>
      <c r="AG164" s="292">
        <f>SUM(AG165:AG167)</f>
        <v>32</v>
      </c>
      <c r="AH164" s="259"/>
      <c r="AI164" s="260"/>
      <c r="AJ164" s="292">
        <f>SUM(AJ165:AJ167)</f>
        <v>30</v>
      </c>
      <c r="AK164" s="259"/>
      <c r="AL164" s="260"/>
      <c r="AM164" s="292">
        <f>SUM(AM165:AM167)</f>
        <v>30</v>
      </c>
      <c r="AN164" s="259"/>
      <c r="AO164" s="260"/>
      <c r="AP164" s="292">
        <f>SUM(AP165:AP167)</f>
        <v>30</v>
      </c>
      <c r="AQ164" s="259"/>
      <c r="AR164" s="260"/>
      <c r="AS164" s="292">
        <f>SUM(AS165:AS167)</f>
        <v>20</v>
      </c>
      <c r="AT164" s="259"/>
      <c r="AU164" s="260"/>
      <c r="AV164" s="292">
        <f>SUM(AV165:AV167)</f>
        <v>10</v>
      </c>
      <c r="AW164" s="259"/>
      <c r="AX164" s="260"/>
      <c r="AY164" s="292">
        <f>SUM(AY165:AY167)</f>
        <v>0</v>
      </c>
      <c r="AZ164" s="259"/>
      <c r="BA164" s="260"/>
    </row>
    <row r="165" spans="1:53" hidden="1">
      <c r="A165" s="59">
        <f t="shared" ref="A165:A167" si="1131">SUMIF($I$5:$ZZ$5,"QTY*Equipment",$I165:$ZZ165)</f>
        <v>0</v>
      </c>
      <c r="B165" s="60">
        <f t="shared" ref="B165:B167" si="1132">SUMIF($I$5:$ZZ$5,"QTY*Install",$I165:$ZZ165)</f>
        <v>0</v>
      </c>
      <c r="C165" s="144"/>
      <c r="D165" s="145" t="s">
        <v>1278</v>
      </c>
      <c r="E165" s="299" t="s">
        <v>842</v>
      </c>
      <c r="F165" s="142">
        <f t="shared" ref="F165:F173" si="1133">SUMIF($I$5:$ZG$5,"QTY",$I165:$ZG165)</f>
        <v>0</v>
      </c>
      <c r="G165" s="63"/>
      <c r="H165" s="143"/>
      <c r="I165" s="310"/>
      <c r="J165" s="66">
        <f t="shared" ref="J165:J173" si="1134">I165*$G165</f>
        <v>0</v>
      </c>
      <c r="K165" s="67">
        <f t="shared" ref="K165:K173" si="1135">I165*$H165</f>
        <v>0</v>
      </c>
      <c r="L165" s="310"/>
      <c r="M165" s="66">
        <f t="shared" ref="M165:M167" si="1136">L165*$G165</f>
        <v>0</v>
      </c>
      <c r="N165" s="67">
        <f t="shared" ref="N165:N167" si="1137">L165*$H165</f>
        <v>0</v>
      </c>
      <c r="O165" s="310"/>
      <c r="P165" s="66">
        <f t="shared" ref="P165:P167" si="1138">O165*$G165</f>
        <v>0</v>
      </c>
      <c r="Q165" s="67">
        <f t="shared" ref="Q165:Q167" si="1139">O165*$H165</f>
        <v>0</v>
      </c>
      <c r="R165" s="310"/>
      <c r="S165" s="66">
        <f t="shared" ref="S165:S167" si="1140">R165*$G165</f>
        <v>0</v>
      </c>
      <c r="T165" s="67">
        <f t="shared" ref="T165:T167" si="1141">R165*$H165</f>
        <v>0</v>
      </c>
      <c r="U165" s="310"/>
      <c r="V165" s="66">
        <f t="shared" ref="V165:V167" si="1142">U165*$G165</f>
        <v>0</v>
      </c>
      <c r="W165" s="67">
        <f t="shared" ref="W165:W167" si="1143">U165*$H165</f>
        <v>0</v>
      </c>
      <c r="X165" s="310"/>
      <c r="Y165" s="66">
        <f t="shared" ref="Y165:Y167" si="1144">X165*$G165</f>
        <v>0</v>
      </c>
      <c r="Z165" s="67">
        <f t="shared" ref="Z165:Z167" si="1145">X165*$H165</f>
        <v>0</v>
      </c>
      <c r="AA165" s="310"/>
      <c r="AB165" s="66">
        <f t="shared" ref="AB165:AB167" si="1146">AA165*$G165</f>
        <v>0</v>
      </c>
      <c r="AC165" s="67">
        <f t="shared" ref="AC165:AC167" si="1147">AA165*$H165</f>
        <v>0</v>
      </c>
      <c r="AD165" s="310"/>
      <c r="AE165" s="66">
        <f t="shared" ref="AE165:AE167" si="1148">AD165*$G165</f>
        <v>0</v>
      </c>
      <c r="AF165" s="67">
        <f t="shared" ref="AF165:AF167" si="1149">AD165*$H165</f>
        <v>0</v>
      </c>
      <c r="AG165" s="310"/>
      <c r="AH165" s="66">
        <f t="shared" ref="AH165:AH167" si="1150">AG165*$G165</f>
        <v>0</v>
      </c>
      <c r="AI165" s="67">
        <f t="shared" ref="AI165:AI167" si="1151">AG165*$H165</f>
        <v>0</v>
      </c>
      <c r="AJ165" s="310"/>
      <c r="AK165" s="66">
        <f t="shared" ref="AK165:AK167" si="1152">AJ165*$G165</f>
        <v>0</v>
      </c>
      <c r="AL165" s="67">
        <f t="shared" ref="AL165:AL167" si="1153">AJ165*$H165</f>
        <v>0</v>
      </c>
      <c r="AM165" s="310"/>
      <c r="AN165" s="66">
        <f t="shared" ref="AN165:AN167" si="1154">AM165*$G165</f>
        <v>0</v>
      </c>
      <c r="AO165" s="67">
        <f t="shared" ref="AO165:AO167" si="1155">AM165*$H165</f>
        <v>0</v>
      </c>
      <c r="AP165" s="310"/>
      <c r="AQ165" s="66">
        <f t="shared" ref="AQ165:AQ167" si="1156">AP165*$G165</f>
        <v>0</v>
      </c>
      <c r="AR165" s="67">
        <f t="shared" ref="AR165:AR167" si="1157">AP165*$H165</f>
        <v>0</v>
      </c>
      <c r="AS165" s="310"/>
      <c r="AT165" s="66">
        <f t="shared" ref="AT165:AT167" si="1158">AS165*$G165</f>
        <v>0</v>
      </c>
      <c r="AU165" s="67">
        <f t="shared" ref="AU165:AU167" si="1159">AS165*$H165</f>
        <v>0</v>
      </c>
      <c r="AV165" s="310"/>
      <c r="AW165" s="66">
        <f t="shared" ref="AW165:AW167" si="1160">AV165*$G165</f>
        <v>0</v>
      </c>
      <c r="AX165" s="67">
        <f t="shared" ref="AX165:AX167" si="1161">AV165*$H165</f>
        <v>0</v>
      </c>
      <c r="AY165" s="310"/>
      <c r="AZ165" s="66">
        <f t="shared" ref="AZ165:AZ167" si="1162">AY165*$G165</f>
        <v>0</v>
      </c>
      <c r="BA165" s="67">
        <f t="shared" ref="BA165:BA167" si="1163">AY165*$H165</f>
        <v>0</v>
      </c>
    </row>
    <row r="166" spans="1:53">
      <c r="A166" s="59">
        <f t="shared" si="1131"/>
        <v>0</v>
      </c>
      <c r="B166" s="60">
        <f t="shared" si="1132"/>
        <v>0</v>
      </c>
      <c r="C166" s="144"/>
      <c r="D166" s="145" t="s">
        <v>1279</v>
      </c>
      <c r="E166" s="299" t="s">
        <v>756</v>
      </c>
      <c r="F166" s="142">
        <f t="shared" si="1133"/>
        <v>353</v>
      </c>
      <c r="G166" s="63"/>
      <c r="H166" s="143"/>
      <c r="I166" s="310"/>
      <c r="J166" s="66">
        <f t="shared" ref="J166" si="1164">I166*$G166</f>
        <v>0</v>
      </c>
      <c r="K166" s="67">
        <f t="shared" ref="K166" si="1165">I166*$H166</f>
        <v>0</v>
      </c>
      <c r="L166" s="310">
        <v>25</v>
      </c>
      <c r="M166" s="66">
        <f t="shared" ref="M166" si="1166">L166*$G166</f>
        <v>0</v>
      </c>
      <c r="N166" s="67">
        <f t="shared" ref="N166" si="1167">L166*$H166</f>
        <v>0</v>
      </c>
      <c r="O166" s="310">
        <v>50</v>
      </c>
      <c r="P166" s="66">
        <f t="shared" ref="P166" si="1168">O166*$G166</f>
        <v>0</v>
      </c>
      <c r="Q166" s="67">
        <f t="shared" ref="Q166" si="1169">O166*$H166</f>
        <v>0</v>
      </c>
      <c r="R166" s="310"/>
      <c r="S166" s="66">
        <f t="shared" ref="S166" si="1170">R166*$G166</f>
        <v>0</v>
      </c>
      <c r="T166" s="67">
        <f t="shared" ref="T166" si="1171">R166*$H166</f>
        <v>0</v>
      </c>
      <c r="U166" s="310">
        <v>45</v>
      </c>
      <c r="V166" s="66">
        <f t="shared" ref="V166" si="1172">U166*$G166</f>
        <v>0</v>
      </c>
      <c r="W166" s="67">
        <f t="shared" ref="W166" si="1173">U166*$H166</f>
        <v>0</v>
      </c>
      <c r="X166" s="310">
        <v>36</v>
      </c>
      <c r="Y166" s="66">
        <f t="shared" ref="Y166" si="1174">X166*$G166</f>
        <v>0</v>
      </c>
      <c r="Z166" s="67">
        <f t="shared" ref="Z166" si="1175">X166*$H166</f>
        <v>0</v>
      </c>
      <c r="AA166" s="310">
        <v>25</v>
      </c>
      <c r="AB166" s="66">
        <f t="shared" ref="AB166" si="1176">AA166*$G166</f>
        <v>0</v>
      </c>
      <c r="AC166" s="67">
        <f t="shared" ref="AC166" si="1177">AA166*$H166</f>
        <v>0</v>
      </c>
      <c r="AD166" s="310">
        <v>20</v>
      </c>
      <c r="AE166" s="66">
        <f t="shared" ref="AE166" si="1178">AD166*$G166</f>
        <v>0</v>
      </c>
      <c r="AF166" s="67">
        <f t="shared" ref="AF166" si="1179">AD166*$H166</f>
        <v>0</v>
      </c>
      <c r="AG166" s="310">
        <v>32</v>
      </c>
      <c r="AH166" s="66">
        <f t="shared" ref="AH166" si="1180">AG166*$G166</f>
        <v>0</v>
      </c>
      <c r="AI166" s="67">
        <f t="shared" ref="AI166" si="1181">AG166*$H166</f>
        <v>0</v>
      </c>
      <c r="AJ166" s="310">
        <v>30</v>
      </c>
      <c r="AK166" s="66">
        <f t="shared" ref="AK166" si="1182">AJ166*$G166</f>
        <v>0</v>
      </c>
      <c r="AL166" s="67">
        <f t="shared" ref="AL166" si="1183">AJ166*$H166</f>
        <v>0</v>
      </c>
      <c r="AM166" s="310">
        <v>30</v>
      </c>
      <c r="AN166" s="66">
        <f t="shared" ref="AN166" si="1184">AM166*$G166</f>
        <v>0</v>
      </c>
      <c r="AO166" s="67">
        <f t="shared" ref="AO166" si="1185">AM166*$H166</f>
        <v>0</v>
      </c>
      <c r="AP166" s="310">
        <v>30</v>
      </c>
      <c r="AQ166" s="66">
        <f t="shared" ref="AQ166" si="1186">AP166*$G166</f>
        <v>0</v>
      </c>
      <c r="AR166" s="67">
        <f t="shared" ref="AR166" si="1187">AP166*$H166</f>
        <v>0</v>
      </c>
      <c r="AS166" s="310">
        <v>20</v>
      </c>
      <c r="AT166" s="66">
        <f t="shared" ref="AT166" si="1188">AS166*$G166</f>
        <v>0</v>
      </c>
      <c r="AU166" s="67">
        <f t="shared" ref="AU166" si="1189">AS166*$H166</f>
        <v>0</v>
      </c>
      <c r="AV166" s="310">
        <v>10</v>
      </c>
      <c r="AW166" s="66">
        <f t="shared" ref="AW166" si="1190">AV166*$G166</f>
        <v>0</v>
      </c>
      <c r="AX166" s="67">
        <f t="shared" ref="AX166" si="1191">AV166*$H166</f>
        <v>0</v>
      </c>
      <c r="AY166" s="310"/>
      <c r="AZ166" s="66">
        <f t="shared" ref="AZ166" si="1192">AY166*$G166</f>
        <v>0</v>
      </c>
      <c r="BA166" s="67">
        <f t="shared" ref="BA166" si="1193">AY166*$H166</f>
        <v>0</v>
      </c>
    </row>
    <row r="167" spans="1:53" hidden="1">
      <c r="A167" s="59">
        <f t="shared" si="1131"/>
        <v>0</v>
      </c>
      <c r="B167" s="60">
        <f t="shared" si="1132"/>
        <v>0</v>
      </c>
      <c r="C167" s="144"/>
      <c r="D167" s="145" t="s">
        <v>1280</v>
      </c>
      <c r="E167" s="299" t="s">
        <v>757</v>
      </c>
      <c r="F167" s="142">
        <f t="shared" si="1133"/>
        <v>0</v>
      </c>
      <c r="G167" s="63"/>
      <c r="H167" s="143"/>
      <c r="I167" s="310"/>
      <c r="J167" s="66">
        <f t="shared" si="1134"/>
        <v>0</v>
      </c>
      <c r="K167" s="67">
        <f t="shared" si="1135"/>
        <v>0</v>
      </c>
      <c r="L167" s="310"/>
      <c r="M167" s="66">
        <f t="shared" si="1136"/>
        <v>0</v>
      </c>
      <c r="N167" s="67">
        <f t="shared" si="1137"/>
        <v>0</v>
      </c>
      <c r="O167" s="310"/>
      <c r="P167" s="66">
        <f t="shared" si="1138"/>
        <v>0</v>
      </c>
      <c r="Q167" s="67">
        <f t="shared" si="1139"/>
        <v>0</v>
      </c>
      <c r="R167" s="310"/>
      <c r="S167" s="66">
        <f t="shared" si="1140"/>
        <v>0</v>
      </c>
      <c r="T167" s="67">
        <f t="shared" si="1141"/>
        <v>0</v>
      </c>
      <c r="U167" s="310"/>
      <c r="V167" s="66">
        <f t="shared" si="1142"/>
        <v>0</v>
      </c>
      <c r="W167" s="67">
        <f t="shared" si="1143"/>
        <v>0</v>
      </c>
      <c r="X167" s="310"/>
      <c r="Y167" s="66">
        <f t="shared" si="1144"/>
        <v>0</v>
      </c>
      <c r="Z167" s="67">
        <f t="shared" si="1145"/>
        <v>0</v>
      </c>
      <c r="AA167" s="310"/>
      <c r="AB167" s="66">
        <f t="shared" si="1146"/>
        <v>0</v>
      </c>
      <c r="AC167" s="67">
        <f t="shared" si="1147"/>
        <v>0</v>
      </c>
      <c r="AD167" s="310"/>
      <c r="AE167" s="66">
        <f t="shared" si="1148"/>
        <v>0</v>
      </c>
      <c r="AF167" s="67">
        <f t="shared" si="1149"/>
        <v>0</v>
      </c>
      <c r="AG167" s="310"/>
      <c r="AH167" s="66">
        <f t="shared" si="1150"/>
        <v>0</v>
      </c>
      <c r="AI167" s="67">
        <f t="shared" si="1151"/>
        <v>0</v>
      </c>
      <c r="AJ167" s="310"/>
      <c r="AK167" s="66">
        <f t="shared" si="1152"/>
        <v>0</v>
      </c>
      <c r="AL167" s="67">
        <f t="shared" si="1153"/>
        <v>0</v>
      </c>
      <c r="AM167" s="310"/>
      <c r="AN167" s="66">
        <f t="shared" si="1154"/>
        <v>0</v>
      </c>
      <c r="AO167" s="67">
        <f t="shared" si="1155"/>
        <v>0</v>
      </c>
      <c r="AP167" s="310"/>
      <c r="AQ167" s="66">
        <f t="shared" si="1156"/>
        <v>0</v>
      </c>
      <c r="AR167" s="67">
        <f t="shared" si="1157"/>
        <v>0</v>
      </c>
      <c r="AS167" s="310"/>
      <c r="AT167" s="66">
        <f t="shared" si="1158"/>
        <v>0</v>
      </c>
      <c r="AU167" s="67">
        <f t="shared" si="1159"/>
        <v>0</v>
      </c>
      <c r="AV167" s="310"/>
      <c r="AW167" s="66">
        <f t="shared" si="1160"/>
        <v>0</v>
      </c>
      <c r="AX167" s="67">
        <f t="shared" si="1161"/>
        <v>0</v>
      </c>
      <c r="AY167" s="310"/>
      <c r="AZ167" s="66">
        <f t="shared" si="1162"/>
        <v>0</v>
      </c>
      <c r="BA167" s="67">
        <f t="shared" si="1163"/>
        <v>0</v>
      </c>
    </row>
    <row r="168" spans="1:53">
      <c r="A168" s="87"/>
      <c r="B168" s="69"/>
      <c r="C168" s="146"/>
      <c r="D168" s="50" t="s">
        <v>1281</v>
      </c>
      <c r="E168" s="203" t="s">
        <v>689</v>
      </c>
      <c r="F168" s="55"/>
      <c r="G168" s="56"/>
      <c r="H168" s="53"/>
      <c r="I168" s="56"/>
      <c r="J168" s="57"/>
      <c r="K168" s="55"/>
      <c r="L168" s="56"/>
      <c r="M168" s="57"/>
      <c r="N168" s="55"/>
      <c r="O168" s="56"/>
      <c r="P168" s="57"/>
      <c r="Q168" s="55"/>
      <c r="R168" s="56"/>
      <c r="S168" s="57"/>
      <c r="T168" s="55"/>
      <c r="U168" s="56"/>
      <c r="V168" s="57"/>
      <c r="W168" s="55"/>
      <c r="X168" s="56"/>
      <c r="Y168" s="57"/>
      <c r="Z168" s="55"/>
      <c r="AA168" s="56"/>
      <c r="AB168" s="57"/>
      <c r="AC168" s="55"/>
      <c r="AD168" s="56"/>
      <c r="AE168" s="57"/>
      <c r="AF168" s="55"/>
      <c r="AG168" s="56"/>
      <c r="AH168" s="57"/>
      <c r="AI168" s="55"/>
      <c r="AJ168" s="56"/>
      <c r="AK168" s="57"/>
      <c r="AL168" s="55"/>
      <c r="AM168" s="56"/>
      <c r="AN168" s="57"/>
      <c r="AO168" s="55"/>
      <c r="AP168" s="56"/>
      <c r="AQ168" s="57"/>
      <c r="AR168" s="55"/>
      <c r="AS168" s="56"/>
      <c r="AT168" s="57"/>
      <c r="AU168" s="55"/>
      <c r="AV168" s="56"/>
      <c r="AW168" s="57"/>
      <c r="AX168" s="55"/>
      <c r="AY168" s="56"/>
      <c r="AZ168" s="57"/>
      <c r="BA168" s="405"/>
    </row>
    <row r="169" spans="1:53">
      <c r="A169" s="59">
        <f t="shared" ref="A169:A175" si="1194">SUMIF($I$5:$ZZ$5,"QTY*Equipment",$I169:$ZZ169)</f>
        <v>0</v>
      </c>
      <c r="B169" s="60">
        <f t="shared" ref="B169:B175" si="1195">SUMIF($I$5:$ZZ$5,"QTY*Install",$I169:$ZZ169)</f>
        <v>0</v>
      </c>
      <c r="C169" s="144"/>
      <c r="D169" s="145" t="s">
        <v>1282</v>
      </c>
      <c r="E169" s="299" t="s">
        <v>844</v>
      </c>
      <c r="F169" s="142">
        <f t="shared" si="1133"/>
        <v>353</v>
      </c>
      <c r="G169" s="63"/>
      <c r="H169" s="143"/>
      <c r="I169" s="310"/>
      <c r="J169" s="66">
        <f t="shared" si="1134"/>
        <v>0</v>
      </c>
      <c r="K169" s="67">
        <f t="shared" si="1135"/>
        <v>0</v>
      </c>
      <c r="L169" s="310">
        <v>25</v>
      </c>
      <c r="M169" s="66">
        <f t="shared" ref="M169:M173" si="1196">L169*$G169</f>
        <v>0</v>
      </c>
      <c r="N169" s="67">
        <f t="shared" ref="N169:N173" si="1197">L169*$H169</f>
        <v>0</v>
      </c>
      <c r="O169" s="310">
        <v>50</v>
      </c>
      <c r="P169" s="66">
        <f t="shared" ref="P169:P173" si="1198">O169*$G169</f>
        <v>0</v>
      </c>
      <c r="Q169" s="67">
        <f t="shared" ref="Q169:Q173" si="1199">O169*$H169</f>
        <v>0</v>
      </c>
      <c r="R169" s="310"/>
      <c r="S169" s="66">
        <f t="shared" ref="S169:S173" si="1200">R169*$G169</f>
        <v>0</v>
      </c>
      <c r="T169" s="67">
        <f t="shared" ref="T169:T173" si="1201">R169*$H169</f>
        <v>0</v>
      </c>
      <c r="U169" s="310">
        <v>45</v>
      </c>
      <c r="V169" s="66">
        <f t="shared" ref="V169:V173" si="1202">U169*$G169</f>
        <v>0</v>
      </c>
      <c r="W169" s="67">
        <f t="shared" ref="W169:W173" si="1203">U169*$H169</f>
        <v>0</v>
      </c>
      <c r="X169" s="310">
        <v>36</v>
      </c>
      <c r="Y169" s="66">
        <f t="shared" ref="Y169:Y173" si="1204">X169*$G169</f>
        <v>0</v>
      </c>
      <c r="Z169" s="67">
        <f t="shared" ref="Z169:Z173" si="1205">X169*$H169</f>
        <v>0</v>
      </c>
      <c r="AA169" s="310">
        <v>25</v>
      </c>
      <c r="AB169" s="66">
        <f t="shared" ref="AB169:AB173" si="1206">AA169*$G169</f>
        <v>0</v>
      </c>
      <c r="AC169" s="67">
        <f t="shared" ref="AC169:AC173" si="1207">AA169*$H169</f>
        <v>0</v>
      </c>
      <c r="AD169" s="310">
        <v>20</v>
      </c>
      <c r="AE169" s="66">
        <f t="shared" ref="AE169:AE173" si="1208">AD169*$G169</f>
        <v>0</v>
      </c>
      <c r="AF169" s="67">
        <f t="shared" ref="AF169:AF173" si="1209">AD169*$H169</f>
        <v>0</v>
      </c>
      <c r="AG169" s="310">
        <v>32</v>
      </c>
      <c r="AH169" s="66">
        <f t="shared" ref="AH169:AH173" si="1210">AG169*$G169</f>
        <v>0</v>
      </c>
      <c r="AI169" s="67">
        <f t="shared" ref="AI169:AI173" si="1211">AG169*$H169</f>
        <v>0</v>
      </c>
      <c r="AJ169" s="310">
        <v>30</v>
      </c>
      <c r="AK169" s="66">
        <f t="shared" ref="AK169:AK173" si="1212">AJ169*$G169</f>
        <v>0</v>
      </c>
      <c r="AL169" s="67">
        <f t="shared" ref="AL169:AL173" si="1213">AJ169*$H169</f>
        <v>0</v>
      </c>
      <c r="AM169" s="310">
        <v>30</v>
      </c>
      <c r="AN169" s="66">
        <f t="shared" ref="AN169:AN173" si="1214">AM169*$G169</f>
        <v>0</v>
      </c>
      <c r="AO169" s="67">
        <f t="shared" ref="AO169:AO173" si="1215">AM169*$H169</f>
        <v>0</v>
      </c>
      <c r="AP169" s="310">
        <v>30</v>
      </c>
      <c r="AQ169" s="66">
        <f t="shared" ref="AQ169:AQ173" si="1216">AP169*$G169</f>
        <v>0</v>
      </c>
      <c r="AR169" s="67">
        <f t="shared" ref="AR169:AR173" si="1217">AP169*$H169</f>
        <v>0</v>
      </c>
      <c r="AS169" s="310">
        <v>20</v>
      </c>
      <c r="AT169" s="66">
        <f t="shared" ref="AT169:AT173" si="1218">AS169*$G169</f>
        <v>0</v>
      </c>
      <c r="AU169" s="67">
        <f t="shared" ref="AU169:AU173" si="1219">AS169*$H169</f>
        <v>0</v>
      </c>
      <c r="AV169" s="310">
        <v>10</v>
      </c>
      <c r="AW169" s="66">
        <f t="shared" ref="AW169:AW173" si="1220">AV169*$G169</f>
        <v>0</v>
      </c>
      <c r="AX169" s="67">
        <f t="shared" ref="AX169:AX173" si="1221">AV169*$H169</f>
        <v>0</v>
      </c>
      <c r="AY169" s="310"/>
      <c r="AZ169" s="66">
        <f t="shared" ref="AZ169:AZ173" si="1222">AY169*$G169</f>
        <v>0</v>
      </c>
      <c r="BA169" s="67">
        <f t="shared" ref="BA169:BA173" si="1223">AY169*$H169</f>
        <v>0</v>
      </c>
    </row>
    <row r="170" spans="1:53" hidden="1">
      <c r="A170" s="59">
        <f t="shared" si="1194"/>
        <v>0</v>
      </c>
      <c r="B170" s="60">
        <f t="shared" si="1195"/>
        <v>0</v>
      </c>
      <c r="C170" s="144"/>
      <c r="D170" s="145" t="s">
        <v>1283</v>
      </c>
      <c r="E170" s="299" t="s">
        <v>843</v>
      </c>
      <c r="F170" s="142">
        <f t="shared" si="1133"/>
        <v>0</v>
      </c>
      <c r="G170" s="63"/>
      <c r="H170" s="143"/>
      <c r="I170" s="310"/>
      <c r="J170" s="66">
        <f t="shared" si="1134"/>
        <v>0</v>
      </c>
      <c r="K170" s="67">
        <f t="shared" si="1135"/>
        <v>0</v>
      </c>
      <c r="L170" s="310"/>
      <c r="M170" s="66">
        <f t="shared" si="1196"/>
        <v>0</v>
      </c>
      <c r="N170" s="67">
        <f t="shared" si="1197"/>
        <v>0</v>
      </c>
      <c r="O170" s="310"/>
      <c r="P170" s="66">
        <f t="shared" si="1198"/>
        <v>0</v>
      </c>
      <c r="Q170" s="67">
        <f t="shared" si="1199"/>
        <v>0</v>
      </c>
      <c r="R170" s="310"/>
      <c r="S170" s="66">
        <f t="shared" si="1200"/>
        <v>0</v>
      </c>
      <c r="T170" s="67">
        <f t="shared" si="1201"/>
        <v>0</v>
      </c>
      <c r="U170" s="310"/>
      <c r="V170" s="66">
        <f t="shared" si="1202"/>
        <v>0</v>
      </c>
      <c r="W170" s="67">
        <f t="shared" si="1203"/>
        <v>0</v>
      </c>
      <c r="X170" s="310"/>
      <c r="Y170" s="66">
        <f t="shared" si="1204"/>
        <v>0</v>
      </c>
      <c r="Z170" s="67">
        <f t="shared" si="1205"/>
        <v>0</v>
      </c>
      <c r="AA170" s="310"/>
      <c r="AB170" s="66">
        <f t="shared" si="1206"/>
        <v>0</v>
      </c>
      <c r="AC170" s="67">
        <f t="shared" si="1207"/>
        <v>0</v>
      </c>
      <c r="AD170" s="310"/>
      <c r="AE170" s="66">
        <f t="shared" si="1208"/>
        <v>0</v>
      </c>
      <c r="AF170" s="67">
        <f t="shared" si="1209"/>
        <v>0</v>
      </c>
      <c r="AG170" s="310"/>
      <c r="AH170" s="66">
        <f t="shared" si="1210"/>
        <v>0</v>
      </c>
      <c r="AI170" s="67">
        <f t="shared" si="1211"/>
        <v>0</v>
      </c>
      <c r="AJ170" s="310"/>
      <c r="AK170" s="66">
        <f t="shared" si="1212"/>
        <v>0</v>
      </c>
      <c r="AL170" s="67">
        <f t="shared" si="1213"/>
        <v>0</v>
      </c>
      <c r="AM170" s="310"/>
      <c r="AN170" s="66">
        <f t="shared" si="1214"/>
        <v>0</v>
      </c>
      <c r="AO170" s="67">
        <f t="shared" si="1215"/>
        <v>0</v>
      </c>
      <c r="AP170" s="310"/>
      <c r="AQ170" s="66">
        <f t="shared" si="1216"/>
        <v>0</v>
      </c>
      <c r="AR170" s="67">
        <f t="shared" si="1217"/>
        <v>0</v>
      </c>
      <c r="AS170" s="310"/>
      <c r="AT170" s="66">
        <f t="shared" si="1218"/>
        <v>0</v>
      </c>
      <c r="AU170" s="67">
        <f t="shared" si="1219"/>
        <v>0</v>
      </c>
      <c r="AV170" s="310"/>
      <c r="AW170" s="66">
        <f t="shared" si="1220"/>
        <v>0</v>
      </c>
      <c r="AX170" s="67">
        <f t="shared" si="1221"/>
        <v>0</v>
      </c>
      <c r="AY170" s="310"/>
      <c r="AZ170" s="66">
        <f t="shared" si="1222"/>
        <v>0</v>
      </c>
      <c r="BA170" s="67">
        <f t="shared" si="1223"/>
        <v>0</v>
      </c>
    </row>
    <row r="171" spans="1:53" hidden="1">
      <c r="A171" s="59">
        <f t="shared" si="1194"/>
        <v>0</v>
      </c>
      <c r="B171" s="60">
        <f t="shared" si="1195"/>
        <v>0</v>
      </c>
      <c r="C171" s="144"/>
      <c r="D171" s="145" t="s">
        <v>1284</v>
      </c>
      <c r="E171" s="299" t="s">
        <v>845</v>
      </c>
      <c r="F171" s="142">
        <f t="shared" si="1133"/>
        <v>0</v>
      </c>
      <c r="G171" s="63"/>
      <c r="H171" s="143"/>
      <c r="I171" s="310"/>
      <c r="J171" s="66">
        <f t="shared" si="1134"/>
        <v>0</v>
      </c>
      <c r="K171" s="67">
        <f t="shared" si="1135"/>
        <v>0</v>
      </c>
      <c r="L171" s="310"/>
      <c r="M171" s="66">
        <f t="shared" si="1196"/>
        <v>0</v>
      </c>
      <c r="N171" s="67">
        <f t="shared" si="1197"/>
        <v>0</v>
      </c>
      <c r="O171" s="310"/>
      <c r="P171" s="66">
        <f t="shared" si="1198"/>
        <v>0</v>
      </c>
      <c r="Q171" s="67">
        <f t="shared" si="1199"/>
        <v>0</v>
      </c>
      <c r="R171" s="310"/>
      <c r="S171" s="66">
        <f t="shared" si="1200"/>
        <v>0</v>
      </c>
      <c r="T171" s="67">
        <f t="shared" si="1201"/>
        <v>0</v>
      </c>
      <c r="U171" s="310"/>
      <c r="V171" s="66">
        <f t="shared" si="1202"/>
        <v>0</v>
      </c>
      <c r="W171" s="67">
        <f t="shared" si="1203"/>
        <v>0</v>
      </c>
      <c r="X171" s="310"/>
      <c r="Y171" s="66">
        <f t="shared" si="1204"/>
        <v>0</v>
      </c>
      <c r="Z171" s="67">
        <f t="shared" si="1205"/>
        <v>0</v>
      </c>
      <c r="AA171" s="310"/>
      <c r="AB171" s="66">
        <f t="shared" si="1206"/>
        <v>0</v>
      </c>
      <c r="AC171" s="67">
        <f t="shared" si="1207"/>
        <v>0</v>
      </c>
      <c r="AD171" s="310"/>
      <c r="AE171" s="66">
        <f t="shared" si="1208"/>
        <v>0</v>
      </c>
      <c r="AF171" s="67">
        <f t="shared" si="1209"/>
        <v>0</v>
      </c>
      <c r="AG171" s="310"/>
      <c r="AH171" s="66">
        <f t="shared" si="1210"/>
        <v>0</v>
      </c>
      <c r="AI171" s="67">
        <f t="shared" si="1211"/>
        <v>0</v>
      </c>
      <c r="AJ171" s="310"/>
      <c r="AK171" s="66">
        <f t="shared" si="1212"/>
        <v>0</v>
      </c>
      <c r="AL171" s="67">
        <f t="shared" si="1213"/>
        <v>0</v>
      </c>
      <c r="AM171" s="310"/>
      <c r="AN171" s="66">
        <f t="shared" si="1214"/>
        <v>0</v>
      </c>
      <c r="AO171" s="67">
        <f t="shared" si="1215"/>
        <v>0</v>
      </c>
      <c r="AP171" s="310"/>
      <c r="AQ171" s="66">
        <f t="shared" si="1216"/>
        <v>0</v>
      </c>
      <c r="AR171" s="67">
        <f t="shared" si="1217"/>
        <v>0</v>
      </c>
      <c r="AS171" s="310"/>
      <c r="AT171" s="66">
        <f t="shared" si="1218"/>
        <v>0</v>
      </c>
      <c r="AU171" s="67">
        <f t="shared" si="1219"/>
        <v>0</v>
      </c>
      <c r="AV171" s="310"/>
      <c r="AW171" s="66">
        <f t="shared" si="1220"/>
        <v>0</v>
      </c>
      <c r="AX171" s="67">
        <f t="shared" si="1221"/>
        <v>0</v>
      </c>
      <c r="AY171" s="310"/>
      <c r="AZ171" s="66">
        <f t="shared" si="1222"/>
        <v>0</v>
      </c>
      <c r="BA171" s="67">
        <f t="shared" si="1223"/>
        <v>0</v>
      </c>
    </row>
    <row r="172" spans="1:53">
      <c r="A172" s="59">
        <f t="shared" si="1194"/>
        <v>0</v>
      </c>
      <c r="B172" s="60">
        <f t="shared" si="1195"/>
        <v>0</v>
      </c>
      <c r="C172" s="144"/>
      <c r="D172" s="145" t="s">
        <v>1285</v>
      </c>
      <c r="E172" s="352"/>
      <c r="F172" s="142">
        <f t="shared" si="1133"/>
        <v>0</v>
      </c>
      <c r="G172" s="63"/>
      <c r="H172" s="143"/>
      <c r="I172" s="197"/>
      <c r="J172" s="66">
        <f t="shared" si="1134"/>
        <v>0</v>
      </c>
      <c r="K172" s="67">
        <f t="shared" si="1135"/>
        <v>0</v>
      </c>
      <c r="L172" s="197"/>
      <c r="M172" s="66">
        <f t="shared" si="1196"/>
        <v>0</v>
      </c>
      <c r="N172" s="67">
        <f t="shared" si="1197"/>
        <v>0</v>
      </c>
      <c r="O172" s="197"/>
      <c r="P172" s="66">
        <f t="shared" si="1198"/>
        <v>0</v>
      </c>
      <c r="Q172" s="67">
        <f t="shared" si="1199"/>
        <v>0</v>
      </c>
      <c r="R172" s="197"/>
      <c r="S172" s="66">
        <f t="shared" si="1200"/>
        <v>0</v>
      </c>
      <c r="T172" s="67">
        <f t="shared" si="1201"/>
        <v>0</v>
      </c>
      <c r="U172" s="197"/>
      <c r="V172" s="66">
        <f t="shared" si="1202"/>
        <v>0</v>
      </c>
      <c r="W172" s="67">
        <f t="shared" si="1203"/>
        <v>0</v>
      </c>
      <c r="X172" s="197"/>
      <c r="Y172" s="66">
        <f t="shared" si="1204"/>
        <v>0</v>
      </c>
      <c r="Z172" s="67">
        <f t="shared" si="1205"/>
        <v>0</v>
      </c>
      <c r="AA172" s="197"/>
      <c r="AB172" s="66">
        <f t="shared" si="1206"/>
        <v>0</v>
      </c>
      <c r="AC172" s="67">
        <f t="shared" si="1207"/>
        <v>0</v>
      </c>
      <c r="AD172" s="197"/>
      <c r="AE172" s="66">
        <f t="shared" si="1208"/>
        <v>0</v>
      </c>
      <c r="AF172" s="67">
        <f t="shared" si="1209"/>
        <v>0</v>
      </c>
      <c r="AG172" s="197"/>
      <c r="AH172" s="66">
        <f t="shared" si="1210"/>
        <v>0</v>
      </c>
      <c r="AI172" s="67">
        <f t="shared" si="1211"/>
        <v>0</v>
      </c>
      <c r="AJ172" s="197"/>
      <c r="AK172" s="66">
        <f t="shared" si="1212"/>
        <v>0</v>
      </c>
      <c r="AL172" s="67">
        <f t="shared" si="1213"/>
        <v>0</v>
      </c>
      <c r="AM172" s="197"/>
      <c r="AN172" s="66">
        <f t="shared" si="1214"/>
        <v>0</v>
      </c>
      <c r="AO172" s="67">
        <f t="shared" si="1215"/>
        <v>0</v>
      </c>
      <c r="AP172" s="197"/>
      <c r="AQ172" s="66">
        <f t="shared" si="1216"/>
        <v>0</v>
      </c>
      <c r="AR172" s="67">
        <f t="shared" si="1217"/>
        <v>0</v>
      </c>
      <c r="AS172" s="197"/>
      <c r="AT172" s="66">
        <f t="shared" si="1218"/>
        <v>0</v>
      </c>
      <c r="AU172" s="67">
        <f t="shared" si="1219"/>
        <v>0</v>
      </c>
      <c r="AV172" s="197"/>
      <c r="AW172" s="66">
        <f t="shared" si="1220"/>
        <v>0</v>
      </c>
      <c r="AX172" s="67">
        <f t="shared" si="1221"/>
        <v>0</v>
      </c>
      <c r="AY172" s="197"/>
      <c r="AZ172" s="66">
        <f t="shared" si="1222"/>
        <v>0</v>
      </c>
      <c r="BA172" s="67">
        <f t="shared" si="1223"/>
        <v>0</v>
      </c>
    </row>
    <row r="173" spans="1:53">
      <c r="A173" s="59">
        <f t="shared" si="1194"/>
        <v>0</v>
      </c>
      <c r="B173" s="60">
        <f t="shared" si="1195"/>
        <v>0</v>
      </c>
      <c r="C173" s="144"/>
      <c r="D173" s="145" t="s">
        <v>1286</v>
      </c>
      <c r="E173" s="352"/>
      <c r="F173" s="142">
        <f t="shared" si="1133"/>
        <v>0</v>
      </c>
      <c r="G173" s="63"/>
      <c r="H173" s="143"/>
      <c r="I173" s="197"/>
      <c r="J173" s="66">
        <f t="shared" si="1134"/>
        <v>0</v>
      </c>
      <c r="K173" s="67">
        <f t="shared" si="1135"/>
        <v>0</v>
      </c>
      <c r="L173" s="197"/>
      <c r="M173" s="66">
        <f t="shared" si="1196"/>
        <v>0</v>
      </c>
      <c r="N173" s="67">
        <f t="shared" si="1197"/>
        <v>0</v>
      </c>
      <c r="O173" s="197"/>
      <c r="P173" s="66">
        <f t="shared" si="1198"/>
        <v>0</v>
      </c>
      <c r="Q173" s="67">
        <f t="shared" si="1199"/>
        <v>0</v>
      </c>
      <c r="R173" s="197"/>
      <c r="S173" s="66">
        <f t="shared" si="1200"/>
        <v>0</v>
      </c>
      <c r="T173" s="67">
        <f t="shared" si="1201"/>
        <v>0</v>
      </c>
      <c r="U173" s="197"/>
      <c r="V173" s="66">
        <f t="shared" si="1202"/>
        <v>0</v>
      </c>
      <c r="W173" s="67">
        <f t="shared" si="1203"/>
        <v>0</v>
      </c>
      <c r="X173" s="197"/>
      <c r="Y173" s="66">
        <f t="shared" si="1204"/>
        <v>0</v>
      </c>
      <c r="Z173" s="67">
        <f t="shared" si="1205"/>
        <v>0</v>
      </c>
      <c r="AA173" s="197"/>
      <c r="AB173" s="66">
        <f t="shared" si="1206"/>
        <v>0</v>
      </c>
      <c r="AC173" s="67">
        <f t="shared" si="1207"/>
        <v>0</v>
      </c>
      <c r="AD173" s="197"/>
      <c r="AE173" s="66">
        <f t="shared" si="1208"/>
        <v>0</v>
      </c>
      <c r="AF173" s="67">
        <f t="shared" si="1209"/>
        <v>0</v>
      </c>
      <c r="AG173" s="197"/>
      <c r="AH173" s="66">
        <f t="shared" si="1210"/>
        <v>0</v>
      </c>
      <c r="AI173" s="67">
        <f t="shared" si="1211"/>
        <v>0</v>
      </c>
      <c r="AJ173" s="197"/>
      <c r="AK173" s="66">
        <f t="shared" si="1212"/>
        <v>0</v>
      </c>
      <c r="AL173" s="67">
        <f t="shared" si="1213"/>
        <v>0</v>
      </c>
      <c r="AM173" s="197"/>
      <c r="AN173" s="66">
        <f t="shared" si="1214"/>
        <v>0</v>
      </c>
      <c r="AO173" s="67">
        <f t="shared" si="1215"/>
        <v>0</v>
      </c>
      <c r="AP173" s="197"/>
      <c r="AQ173" s="66">
        <f t="shared" si="1216"/>
        <v>0</v>
      </c>
      <c r="AR173" s="67">
        <f t="shared" si="1217"/>
        <v>0</v>
      </c>
      <c r="AS173" s="197"/>
      <c r="AT173" s="66">
        <f t="shared" si="1218"/>
        <v>0</v>
      </c>
      <c r="AU173" s="67">
        <f t="shared" si="1219"/>
        <v>0</v>
      </c>
      <c r="AV173" s="197"/>
      <c r="AW173" s="66">
        <f t="shared" si="1220"/>
        <v>0</v>
      </c>
      <c r="AX173" s="67">
        <f t="shared" si="1221"/>
        <v>0</v>
      </c>
      <c r="AY173" s="197"/>
      <c r="AZ173" s="66">
        <f t="shared" si="1222"/>
        <v>0</v>
      </c>
      <c r="BA173" s="67">
        <f t="shared" si="1223"/>
        <v>0</v>
      </c>
    </row>
    <row r="174" spans="1:53">
      <c r="A174" s="59">
        <f t="shared" si="1194"/>
        <v>0</v>
      </c>
      <c r="B174" s="60">
        <f t="shared" si="1195"/>
        <v>0</v>
      </c>
      <c r="C174" s="144"/>
      <c r="D174" s="145" t="s">
        <v>1287</v>
      </c>
      <c r="E174" s="207"/>
      <c r="F174" s="142">
        <f t="shared" ref="F174:F175" si="1224">SUMIF($I$5:$ZG$5,"QTY",$I174:$ZG174)</f>
        <v>0</v>
      </c>
      <c r="G174" s="63"/>
      <c r="H174" s="143"/>
      <c r="I174" s="197"/>
      <c r="J174" s="66">
        <f t="shared" ref="J174:J175" si="1225">I174*$G174</f>
        <v>0</v>
      </c>
      <c r="K174" s="67">
        <f t="shared" ref="K174:K175" si="1226">I174*$H174</f>
        <v>0</v>
      </c>
      <c r="L174" s="197"/>
      <c r="M174" s="66">
        <f t="shared" ref="M174:M175" si="1227">L174*$G174</f>
        <v>0</v>
      </c>
      <c r="N174" s="67">
        <f t="shared" ref="N174:N175" si="1228">L174*$H174</f>
        <v>0</v>
      </c>
      <c r="O174" s="197"/>
      <c r="P174" s="66">
        <f t="shared" ref="P174:P175" si="1229">O174*$G174</f>
        <v>0</v>
      </c>
      <c r="Q174" s="67">
        <f t="shared" ref="Q174:Q175" si="1230">O174*$H174</f>
        <v>0</v>
      </c>
      <c r="R174" s="197"/>
      <c r="S174" s="66">
        <f t="shared" ref="S174:S175" si="1231">R174*$G174</f>
        <v>0</v>
      </c>
      <c r="T174" s="67">
        <f t="shared" ref="T174:T175" si="1232">R174*$H174</f>
        <v>0</v>
      </c>
      <c r="U174" s="197"/>
      <c r="V174" s="66">
        <f t="shared" ref="V174:V175" si="1233">U174*$G174</f>
        <v>0</v>
      </c>
      <c r="W174" s="67">
        <f t="shared" ref="W174:W175" si="1234">U174*$H174</f>
        <v>0</v>
      </c>
      <c r="X174" s="197"/>
      <c r="Y174" s="66">
        <f t="shared" ref="Y174:Y175" si="1235">X174*$G174</f>
        <v>0</v>
      </c>
      <c r="Z174" s="67">
        <f t="shared" ref="Z174:Z175" si="1236">X174*$H174</f>
        <v>0</v>
      </c>
      <c r="AA174" s="197"/>
      <c r="AB174" s="66">
        <f t="shared" ref="AB174:AB175" si="1237">AA174*$G174</f>
        <v>0</v>
      </c>
      <c r="AC174" s="67">
        <f t="shared" ref="AC174:AC175" si="1238">AA174*$H174</f>
        <v>0</v>
      </c>
      <c r="AD174" s="197"/>
      <c r="AE174" s="66">
        <f t="shared" ref="AE174:AE175" si="1239">AD174*$G174</f>
        <v>0</v>
      </c>
      <c r="AF174" s="67">
        <f t="shared" ref="AF174:AF175" si="1240">AD174*$H174</f>
        <v>0</v>
      </c>
      <c r="AG174" s="197"/>
      <c r="AH174" s="66">
        <f t="shared" ref="AH174:AH175" si="1241">AG174*$G174</f>
        <v>0</v>
      </c>
      <c r="AI174" s="67">
        <f t="shared" ref="AI174:AI175" si="1242">AG174*$H174</f>
        <v>0</v>
      </c>
      <c r="AJ174" s="197"/>
      <c r="AK174" s="66">
        <f t="shared" ref="AK174:AK175" si="1243">AJ174*$G174</f>
        <v>0</v>
      </c>
      <c r="AL174" s="67">
        <f t="shared" ref="AL174:AL175" si="1244">AJ174*$H174</f>
        <v>0</v>
      </c>
      <c r="AM174" s="197"/>
      <c r="AN174" s="66">
        <f t="shared" ref="AN174:AN175" si="1245">AM174*$G174</f>
        <v>0</v>
      </c>
      <c r="AO174" s="67">
        <f t="shared" ref="AO174:AO175" si="1246">AM174*$H174</f>
        <v>0</v>
      </c>
      <c r="AP174" s="197"/>
      <c r="AQ174" s="66">
        <f t="shared" ref="AQ174:AQ175" si="1247">AP174*$G174</f>
        <v>0</v>
      </c>
      <c r="AR174" s="67">
        <f t="shared" ref="AR174:AR175" si="1248">AP174*$H174</f>
        <v>0</v>
      </c>
      <c r="AS174" s="197"/>
      <c r="AT174" s="66">
        <f t="shared" ref="AT174:AT175" si="1249">AS174*$G174</f>
        <v>0</v>
      </c>
      <c r="AU174" s="67">
        <f t="shared" ref="AU174:AU175" si="1250">AS174*$H174</f>
        <v>0</v>
      </c>
      <c r="AV174" s="197"/>
      <c r="AW174" s="66">
        <f t="shared" ref="AW174:AW175" si="1251">AV174*$G174</f>
        <v>0</v>
      </c>
      <c r="AX174" s="67">
        <f t="shared" ref="AX174:AX175" si="1252">AV174*$H174</f>
        <v>0</v>
      </c>
      <c r="AY174" s="197"/>
      <c r="AZ174" s="66">
        <f t="shared" ref="AZ174:AZ175" si="1253">AY174*$G174</f>
        <v>0</v>
      </c>
      <c r="BA174" s="67">
        <f t="shared" ref="BA174:BA175" si="1254">AY174*$H174</f>
        <v>0</v>
      </c>
    </row>
    <row r="175" spans="1:53" ht="15" thickBot="1">
      <c r="A175" s="76">
        <f t="shared" si="1194"/>
        <v>0</v>
      </c>
      <c r="B175" s="77">
        <f t="shared" si="1195"/>
        <v>0</v>
      </c>
      <c r="C175" s="164"/>
      <c r="D175" s="407" t="s">
        <v>1288</v>
      </c>
      <c r="E175" s="223"/>
      <c r="F175" s="408">
        <f t="shared" si="1224"/>
        <v>0</v>
      </c>
      <c r="G175" s="245"/>
      <c r="H175" s="409"/>
      <c r="I175" s="410"/>
      <c r="J175" s="82">
        <f t="shared" si="1225"/>
        <v>0</v>
      </c>
      <c r="K175" s="83">
        <f t="shared" si="1226"/>
        <v>0</v>
      </c>
      <c r="L175" s="410"/>
      <c r="M175" s="82">
        <f t="shared" si="1227"/>
        <v>0</v>
      </c>
      <c r="N175" s="83">
        <f t="shared" si="1228"/>
        <v>0</v>
      </c>
      <c r="O175" s="410"/>
      <c r="P175" s="82">
        <f t="shared" si="1229"/>
        <v>0</v>
      </c>
      <c r="Q175" s="83">
        <f t="shared" si="1230"/>
        <v>0</v>
      </c>
      <c r="R175" s="410"/>
      <c r="S175" s="82">
        <f t="shared" si="1231"/>
        <v>0</v>
      </c>
      <c r="T175" s="83">
        <f t="shared" si="1232"/>
        <v>0</v>
      </c>
      <c r="U175" s="410"/>
      <c r="V175" s="82">
        <f t="shared" si="1233"/>
        <v>0</v>
      </c>
      <c r="W175" s="83">
        <f t="shared" si="1234"/>
        <v>0</v>
      </c>
      <c r="X175" s="410"/>
      <c r="Y175" s="82">
        <f t="shared" si="1235"/>
        <v>0</v>
      </c>
      <c r="Z175" s="83">
        <f t="shared" si="1236"/>
        <v>0</v>
      </c>
      <c r="AA175" s="410"/>
      <c r="AB175" s="82">
        <f t="shared" si="1237"/>
        <v>0</v>
      </c>
      <c r="AC175" s="83">
        <f t="shared" si="1238"/>
        <v>0</v>
      </c>
      <c r="AD175" s="410"/>
      <c r="AE175" s="82">
        <f t="shared" si="1239"/>
        <v>0</v>
      </c>
      <c r="AF175" s="83">
        <f t="shared" si="1240"/>
        <v>0</v>
      </c>
      <c r="AG175" s="410"/>
      <c r="AH175" s="82">
        <f t="shared" si="1241"/>
        <v>0</v>
      </c>
      <c r="AI175" s="83">
        <f t="shared" si="1242"/>
        <v>0</v>
      </c>
      <c r="AJ175" s="410"/>
      <c r="AK175" s="82">
        <f t="shared" si="1243"/>
        <v>0</v>
      </c>
      <c r="AL175" s="83">
        <f t="shared" si="1244"/>
        <v>0</v>
      </c>
      <c r="AM175" s="410"/>
      <c r="AN175" s="82">
        <f t="shared" si="1245"/>
        <v>0</v>
      </c>
      <c r="AO175" s="83">
        <f t="shared" si="1246"/>
        <v>0</v>
      </c>
      <c r="AP175" s="410"/>
      <c r="AQ175" s="82">
        <f t="shared" si="1247"/>
        <v>0</v>
      </c>
      <c r="AR175" s="83">
        <f t="shared" si="1248"/>
        <v>0</v>
      </c>
      <c r="AS175" s="410"/>
      <c r="AT175" s="82">
        <f t="shared" si="1249"/>
        <v>0</v>
      </c>
      <c r="AU175" s="83">
        <f t="shared" si="1250"/>
        <v>0</v>
      </c>
      <c r="AV175" s="410"/>
      <c r="AW175" s="82">
        <f t="shared" si="1251"/>
        <v>0</v>
      </c>
      <c r="AX175" s="83">
        <f t="shared" si="1252"/>
        <v>0</v>
      </c>
      <c r="AY175" s="410"/>
      <c r="AZ175" s="82">
        <f t="shared" si="1253"/>
        <v>0</v>
      </c>
      <c r="BA175" s="83">
        <f t="shared" si="1254"/>
        <v>0</v>
      </c>
    </row>
  </sheetData>
  <sortState xmlns:xlrd2="http://schemas.microsoft.com/office/spreadsheetml/2017/richdata2" ref="E92:E103">
    <sortCondition ref="E92:E103"/>
  </sortState>
  <mergeCells count="20">
    <mergeCell ref="AP4:AR4"/>
    <mergeCell ref="AS4:AU4"/>
    <mergeCell ref="AV4:AX4"/>
    <mergeCell ref="AY4:BA4"/>
    <mergeCell ref="AA4:AC4"/>
    <mergeCell ref="AD4:AF4"/>
    <mergeCell ref="AG4:AI4"/>
    <mergeCell ref="AJ4:AL4"/>
    <mergeCell ref="AM4:AO4"/>
    <mergeCell ref="U4:W4"/>
    <mergeCell ref="X4:Z4"/>
    <mergeCell ref="R4:T4"/>
    <mergeCell ref="A1:C1"/>
    <mergeCell ref="H4:H5"/>
    <mergeCell ref="I4:K4"/>
    <mergeCell ref="L4:N4"/>
    <mergeCell ref="O4:Q4"/>
    <mergeCell ref="D1:E1"/>
    <mergeCell ref="D2:E2"/>
    <mergeCell ref="D3:E3"/>
  </mergeCells>
  <phoneticPr fontId="2" type="noConversion"/>
  <hyperlinks>
    <hyperlink ref="A2" location="'Project Summation'!A1" display="'Project Summation'!A1" xr:uid="{BDB8D665-5F23-B74E-B5C7-4DC4C3320C75}"/>
  </hyperlinks>
  <pageMargins left="0.7" right="0.7" top="0.75" bottom="0.75" header="0.3" footer="0.3"/>
  <pageSetup orientation="portrait" horizontalDpi="200" verticalDpi="2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C4720-D2B4-4C40-BDD5-EADC4CDB1D73}">
  <dimension ref="A1:BA93"/>
  <sheetViews>
    <sheetView zoomScaleNormal="100" workbookViewId="0">
      <pane xSplit="5" ySplit="6" topLeftCell="F7" activePane="bottomRight" state="frozen"/>
      <selection activeCell="E10" sqref="E10"/>
      <selection pane="topRight" activeCell="E10" sqref="E10"/>
      <selection pane="bottomLeft" activeCell="E10" sqref="E10"/>
      <selection pane="bottomRight" activeCell="E17" sqref="E17"/>
    </sheetView>
  </sheetViews>
  <sheetFormatPr baseColWidth="10" defaultColWidth="10.83203125" defaultRowHeight="14"/>
  <cols>
    <col min="1" max="2" width="16.6640625" style="4" customWidth="1"/>
    <col min="3" max="3" width="20.1640625" style="109" customWidth="1"/>
    <col min="4" max="4" width="11.5" style="4" customWidth="1"/>
    <col min="5" max="5" width="57" style="4" customWidth="1"/>
    <col min="6" max="6" width="9.83203125" style="117" bestFit="1" customWidth="1"/>
    <col min="7" max="8" width="15.6640625" style="4" customWidth="1"/>
    <col min="9" max="9" width="7.1640625" style="9" customWidth="1"/>
    <col min="10" max="11" width="19.33203125" style="131" customWidth="1"/>
    <col min="12" max="12" width="7.1640625" style="9" customWidth="1"/>
    <col min="13" max="14" width="19.33203125" style="131" customWidth="1"/>
    <col min="15" max="15" width="7.1640625" style="9" customWidth="1"/>
    <col min="16" max="17" width="19.33203125" style="131" customWidth="1"/>
    <col min="18" max="18" width="7.1640625" style="9" customWidth="1"/>
    <col min="19" max="20" width="19.33203125" style="131" customWidth="1"/>
    <col min="21" max="21" width="7.1640625" style="9" customWidth="1"/>
    <col min="22" max="23" width="19.33203125" style="131" customWidth="1"/>
    <col min="24" max="24" width="7.1640625" style="9" customWidth="1"/>
    <col min="25" max="26" width="19.33203125" style="131" customWidth="1"/>
    <col min="27" max="27" width="7.1640625" style="9" customWidth="1"/>
    <col min="28" max="29" width="19.33203125" style="131" customWidth="1"/>
    <col min="30" max="30" width="7.1640625" style="9" customWidth="1"/>
    <col min="31" max="32" width="19.33203125" style="131" customWidth="1"/>
    <col min="33" max="33" width="7.1640625" style="9" customWidth="1"/>
    <col min="34" max="35" width="19.33203125" style="131" customWidth="1"/>
    <col min="36" max="36" width="7.1640625" style="9" customWidth="1"/>
    <col min="37" max="38" width="19.33203125" style="131" customWidth="1"/>
    <col min="39" max="39" width="7.1640625" style="9" customWidth="1"/>
    <col min="40" max="41" width="19.33203125" style="131" customWidth="1"/>
    <col min="42" max="42" width="7.1640625" style="9" hidden="1" customWidth="1"/>
    <col min="43" max="44" width="19.33203125" style="131" hidden="1" customWidth="1"/>
    <col min="45" max="45" width="7.1640625" style="9" hidden="1" customWidth="1"/>
    <col min="46" max="47" width="19.33203125" style="131" hidden="1" customWidth="1"/>
    <col min="48" max="48" width="7.1640625" style="9" hidden="1" customWidth="1"/>
    <col min="49" max="50" width="19.33203125" style="131" hidden="1" customWidth="1"/>
    <col min="51" max="51" width="7.1640625" style="9" hidden="1" customWidth="1"/>
    <col min="52" max="53" width="19.33203125" style="131" hidden="1" customWidth="1"/>
    <col min="54" max="16384" width="10.83203125" style="4"/>
  </cols>
  <sheetData>
    <row r="1" spans="1:53" ht="15.75" customHeight="1" thickBot="1">
      <c r="A1" s="466" t="str">
        <f>'Project Info'!B1</f>
        <v>City of Franklin and Southampton County, Virginia</v>
      </c>
      <c r="B1" s="466"/>
      <c r="C1" s="466"/>
      <c r="D1" s="466" t="str">
        <f>'Project Info'!B3</f>
        <v>Franklin Southampton Public Safety Radio System</v>
      </c>
      <c r="E1" s="464"/>
      <c r="F1" s="130"/>
    </row>
    <row r="2" spans="1:53" ht="20" customHeight="1" thickBot="1">
      <c r="A2" s="270">
        <f>A3+B3</f>
        <v>0</v>
      </c>
      <c r="B2" s="119"/>
      <c r="C2" s="24"/>
      <c r="D2" s="466" t="str">
        <f>'Project Info'!B6</f>
        <v>Date Entered on "Project Info" Sheet</v>
      </c>
      <c r="E2" s="466"/>
      <c r="F2" s="120"/>
      <c r="G2" s="119"/>
      <c r="H2" s="119"/>
      <c r="I2" s="26"/>
      <c r="J2" s="23">
        <f>J3+K3</f>
        <v>0</v>
      </c>
      <c r="K2" s="26"/>
      <c r="L2" s="26"/>
      <c r="M2" s="23">
        <f>M3+N3</f>
        <v>0</v>
      </c>
      <c r="N2" s="26"/>
      <c r="O2" s="26"/>
      <c r="P2" s="23">
        <f>P3+Q3</f>
        <v>0</v>
      </c>
      <c r="Q2" s="26"/>
      <c r="R2" s="26"/>
      <c r="S2" s="23">
        <f>S3+T3</f>
        <v>0</v>
      </c>
      <c r="T2" s="26"/>
      <c r="U2" s="26"/>
      <c r="V2" s="23">
        <f>V3+W3</f>
        <v>0</v>
      </c>
      <c r="W2" s="26"/>
      <c r="X2" s="26"/>
      <c r="Y2" s="23">
        <f>Y3+Z3</f>
        <v>0</v>
      </c>
      <c r="Z2" s="26"/>
      <c r="AA2" s="26"/>
      <c r="AB2" s="23">
        <f>AB3+AC3</f>
        <v>0</v>
      </c>
      <c r="AC2" s="26"/>
      <c r="AD2" s="26"/>
      <c r="AE2" s="23">
        <f>AE3+AF3</f>
        <v>0</v>
      </c>
      <c r="AF2" s="26"/>
      <c r="AG2" s="26"/>
      <c r="AH2" s="23">
        <f>AH3+AI3</f>
        <v>0</v>
      </c>
      <c r="AI2" s="26"/>
      <c r="AJ2" s="26"/>
      <c r="AK2" s="23">
        <f>AK3+AL3</f>
        <v>0</v>
      </c>
      <c r="AL2" s="26"/>
      <c r="AM2" s="26"/>
      <c r="AN2" s="23">
        <f>AN3+AO3</f>
        <v>0</v>
      </c>
      <c r="AO2" s="26"/>
      <c r="AP2" s="26"/>
      <c r="AQ2" s="23">
        <f>AQ3+AR3</f>
        <v>0</v>
      </c>
      <c r="AR2" s="26"/>
      <c r="AS2" s="26"/>
      <c r="AT2" s="23">
        <f>AT3+AU3</f>
        <v>0</v>
      </c>
      <c r="AU2" s="26"/>
      <c r="AV2" s="26"/>
      <c r="AW2" s="23">
        <f>AW3+AX3</f>
        <v>0</v>
      </c>
      <c r="AX2" s="26"/>
      <c r="AY2" s="26"/>
      <c r="AZ2" s="23">
        <f>AZ3+BA3</f>
        <v>0</v>
      </c>
      <c r="BA2" s="26"/>
    </row>
    <row r="3" spans="1:53" ht="23" customHeight="1" thickBot="1">
      <c r="A3" s="76">
        <f>SUM(A7:A5940)</f>
        <v>0</v>
      </c>
      <c r="B3" s="121">
        <f>SUM(B7:B5940)</f>
        <v>0</v>
      </c>
      <c r="C3" s="29"/>
      <c r="D3" s="468" t="str">
        <f>'Project Info'!B8</f>
        <v>PROPOSER's Name Entered on "Project Info" Sheet</v>
      </c>
      <c r="E3" s="490"/>
      <c r="F3" s="120"/>
      <c r="G3" s="119"/>
      <c r="H3" s="119"/>
      <c r="I3" s="132"/>
      <c r="J3" s="27">
        <f>SUM(J7:J5940)</f>
        <v>0</v>
      </c>
      <c r="K3" s="28">
        <f>SUM(K7:K5940)</f>
        <v>0</v>
      </c>
      <c r="L3" s="132"/>
      <c r="M3" s="27">
        <f>SUM(M7:M5940)</f>
        <v>0</v>
      </c>
      <c r="N3" s="28">
        <f>SUM(N7:N5940)</f>
        <v>0</v>
      </c>
      <c r="O3" s="132"/>
      <c r="P3" s="27">
        <f>SUM(P7:P5940)</f>
        <v>0</v>
      </c>
      <c r="Q3" s="28">
        <f>SUM(Q7:Q5940)</f>
        <v>0</v>
      </c>
      <c r="R3" s="132"/>
      <c r="S3" s="27">
        <f>SUM(S7:S5940)</f>
        <v>0</v>
      </c>
      <c r="T3" s="28">
        <f>SUM(T7:T5940)</f>
        <v>0</v>
      </c>
      <c r="U3" s="132"/>
      <c r="V3" s="27">
        <f>SUM(V7:V5940)</f>
        <v>0</v>
      </c>
      <c r="W3" s="28">
        <f>SUM(W7:W5940)</f>
        <v>0</v>
      </c>
      <c r="X3" s="132"/>
      <c r="Y3" s="27">
        <f>SUM(Y7:Y5940)</f>
        <v>0</v>
      </c>
      <c r="Z3" s="28">
        <f>SUM(Z7:Z5940)</f>
        <v>0</v>
      </c>
      <c r="AA3" s="132"/>
      <c r="AB3" s="27">
        <f>SUM(AB7:AB5940)</f>
        <v>0</v>
      </c>
      <c r="AC3" s="28">
        <f>SUM(AC7:AC5940)</f>
        <v>0</v>
      </c>
      <c r="AD3" s="132"/>
      <c r="AE3" s="27">
        <f>SUM(AE7:AE5940)</f>
        <v>0</v>
      </c>
      <c r="AF3" s="28">
        <f>SUM(AF7:AF5940)</f>
        <v>0</v>
      </c>
      <c r="AG3" s="132"/>
      <c r="AH3" s="27">
        <f>SUM(AH7:AH5940)</f>
        <v>0</v>
      </c>
      <c r="AI3" s="28">
        <f>SUM(AI7:AI5940)</f>
        <v>0</v>
      </c>
      <c r="AJ3" s="132"/>
      <c r="AK3" s="27">
        <f>SUM(AK7:AK5940)</f>
        <v>0</v>
      </c>
      <c r="AL3" s="28">
        <f>SUM(AL7:AL5940)</f>
        <v>0</v>
      </c>
      <c r="AM3" s="132"/>
      <c r="AN3" s="27">
        <f>SUM(AN7:AN5940)</f>
        <v>0</v>
      </c>
      <c r="AO3" s="28">
        <f>SUM(AO7:AO5940)</f>
        <v>0</v>
      </c>
      <c r="AP3" s="132"/>
      <c r="AQ3" s="27">
        <f>SUM(AQ7:AQ5940)</f>
        <v>0</v>
      </c>
      <c r="AR3" s="28">
        <f>SUM(AR7:AR5940)</f>
        <v>0</v>
      </c>
      <c r="AS3" s="132"/>
      <c r="AT3" s="27">
        <f>SUM(AT7:AT5940)</f>
        <v>0</v>
      </c>
      <c r="AU3" s="28">
        <f>SUM(AU7:AU5940)</f>
        <v>0</v>
      </c>
      <c r="AV3" s="132"/>
      <c r="AW3" s="27">
        <f>SUM(AW7:AW5940)</f>
        <v>0</v>
      </c>
      <c r="AX3" s="28">
        <f>SUM(AX7:AX5940)</f>
        <v>0</v>
      </c>
      <c r="AY3" s="132"/>
      <c r="AZ3" s="27">
        <f>SUM(AZ7:AZ5940)</f>
        <v>0</v>
      </c>
      <c r="BA3" s="28">
        <f>SUM(BA7:BA5940)</f>
        <v>0</v>
      </c>
    </row>
    <row r="4" spans="1:53" ht="15.75" customHeight="1">
      <c r="A4" s="33" t="s">
        <v>61</v>
      </c>
      <c r="B4" s="34" t="s">
        <v>61</v>
      </c>
      <c r="C4" s="416" t="s">
        <v>1162</v>
      </c>
      <c r="D4" s="36"/>
      <c r="E4" s="133"/>
      <c r="F4" s="295" t="s">
        <v>61</v>
      </c>
      <c r="G4" s="134"/>
      <c r="H4" s="488" t="s">
        <v>115</v>
      </c>
      <c r="I4" s="487" t="s">
        <v>1219</v>
      </c>
      <c r="J4" s="457"/>
      <c r="K4" s="458"/>
      <c r="L4" s="487" t="s">
        <v>1220</v>
      </c>
      <c r="M4" s="457"/>
      <c r="N4" s="458"/>
      <c r="O4" s="487" t="s">
        <v>1221</v>
      </c>
      <c r="P4" s="457"/>
      <c r="Q4" s="458"/>
      <c r="R4" s="487" t="s">
        <v>1222</v>
      </c>
      <c r="S4" s="457"/>
      <c r="T4" s="458"/>
      <c r="U4" s="487" t="s">
        <v>1223</v>
      </c>
      <c r="V4" s="457"/>
      <c r="W4" s="458"/>
      <c r="X4" s="487" t="s">
        <v>1224</v>
      </c>
      <c r="Y4" s="457"/>
      <c r="Z4" s="458"/>
      <c r="AA4" s="487" t="s">
        <v>1225</v>
      </c>
      <c r="AB4" s="457"/>
      <c r="AC4" s="458"/>
      <c r="AD4" s="487" t="s">
        <v>1226</v>
      </c>
      <c r="AE4" s="457"/>
      <c r="AF4" s="458"/>
      <c r="AG4" s="487" t="s">
        <v>1227</v>
      </c>
      <c r="AH4" s="457"/>
      <c r="AI4" s="458"/>
      <c r="AJ4" s="487" t="s">
        <v>1228</v>
      </c>
      <c r="AK4" s="457"/>
      <c r="AL4" s="458"/>
      <c r="AM4" s="487" t="s">
        <v>1229</v>
      </c>
      <c r="AN4" s="457"/>
      <c r="AO4" s="458"/>
      <c r="AP4" s="487" t="s">
        <v>758</v>
      </c>
      <c r="AQ4" s="457"/>
      <c r="AR4" s="458"/>
      <c r="AS4" s="487" t="s">
        <v>758</v>
      </c>
      <c r="AT4" s="457"/>
      <c r="AU4" s="458"/>
      <c r="AV4" s="487" t="s">
        <v>758</v>
      </c>
      <c r="AW4" s="457"/>
      <c r="AX4" s="458"/>
      <c r="AY4" s="487" t="s">
        <v>758</v>
      </c>
      <c r="AZ4" s="457"/>
      <c r="BA4" s="458"/>
    </row>
    <row r="5" spans="1:53" ht="15" thickBot="1">
      <c r="A5" s="38" t="s">
        <v>36</v>
      </c>
      <c r="B5" s="39" t="s">
        <v>63</v>
      </c>
      <c r="C5" s="417" t="s">
        <v>1163</v>
      </c>
      <c r="D5" s="41"/>
      <c r="E5" s="42"/>
      <c r="F5" s="296" t="s">
        <v>103</v>
      </c>
      <c r="G5" s="38" t="s">
        <v>36</v>
      </c>
      <c r="H5" s="489"/>
      <c r="I5" s="135" t="s">
        <v>103</v>
      </c>
      <c r="J5" s="136" t="s">
        <v>116</v>
      </c>
      <c r="K5" s="137" t="s">
        <v>117</v>
      </c>
      <c r="L5" s="135" t="s">
        <v>103</v>
      </c>
      <c r="M5" s="136" t="s">
        <v>116</v>
      </c>
      <c r="N5" s="137" t="s">
        <v>117</v>
      </c>
      <c r="O5" s="135" t="s">
        <v>103</v>
      </c>
      <c r="P5" s="136" t="s">
        <v>116</v>
      </c>
      <c r="Q5" s="137" t="s">
        <v>117</v>
      </c>
      <c r="R5" s="135" t="s">
        <v>103</v>
      </c>
      <c r="S5" s="136" t="s">
        <v>116</v>
      </c>
      <c r="T5" s="137" t="s">
        <v>117</v>
      </c>
      <c r="U5" s="135" t="s">
        <v>103</v>
      </c>
      <c r="V5" s="136" t="s">
        <v>116</v>
      </c>
      <c r="W5" s="137" t="s">
        <v>117</v>
      </c>
      <c r="X5" s="135" t="s">
        <v>103</v>
      </c>
      <c r="Y5" s="136" t="s">
        <v>116</v>
      </c>
      <c r="Z5" s="137" t="s">
        <v>117</v>
      </c>
      <c r="AA5" s="135" t="s">
        <v>103</v>
      </c>
      <c r="AB5" s="136" t="s">
        <v>116</v>
      </c>
      <c r="AC5" s="137" t="s">
        <v>117</v>
      </c>
      <c r="AD5" s="135" t="s">
        <v>103</v>
      </c>
      <c r="AE5" s="136" t="s">
        <v>116</v>
      </c>
      <c r="AF5" s="137" t="s">
        <v>117</v>
      </c>
      <c r="AG5" s="135" t="s">
        <v>103</v>
      </c>
      <c r="AH5" s="136" t="s">
        <v>116</v>
      </c>
      <c r="AI5" s="137" t="s">
        <v>117</v>
      </c>
      <c r="AJ5" s="135" t="s">
        <v>103</v>
      </c>
      <c r="AK5" s="136" t="s">
        <v>116</v>
      </c>
      <c r="AL5" s="137" t="s">
        <v>117</v>
      </c>
      <c r="AM5" s="135" t="s">
        <v>103</v>
      </c>
      <c r="AN5" s="136" t="s">
        <v>116</v>
      </c>
      <c r="AO5" s="137" t="s">
        <v>117</v>
      </c>
      <c r="AP5" s="135" t="s">
        <v>103</v>
      </c>
      <c r="AQ5" s="136" t="s">
        <v>116</v>
      </c>
      <c r="AR5" s="137" t="s">
        <v>117</v>
      </c>
      <c r="AS5" s="135" t="s">
        <v>103</v>
      </c>
      <c r="AT5" s="136" t="s">
        <v>116</v>
      </c>
      <c r="AU5" s="137" t="s">
        <v>117</v>
      </c>
      <c r="AV5" s="135" t="s">
        <v>103</v>
      </c>
      <c r="AW5" s="136" t="s">
        <v>116</v>
      </c>
      <c r="AX5" s="137" t="s">
        <v>117</v>
      </c>
      <c r="AY5" s="135" t="s">
        <v>103</v>
      </c>
      <c r="AZ5" s="136" t="s">
        <v>116</v>
      </c>
      <c r="BA5" s="137" t="s">
        <v>117</v>
      </c>
    </row>
    <row r="6" spans="1:53">
      <c r="A6" s="84"/>
      <c r="B6" s="85"/>
      <c r="C6" s="138"/>
      <c r="D6" s="139" t="s">
        <v>21</v>
      </c>
      <c r="E6" s="268" t="s">
        <v>476</v>
      </c>
      <c r="F6" s="140"/>
      <c r="G6" s="51"/>
      <c r="H6" s="54"/>
      <c r="I6" s="141"/>
      <c r="J6" s="70"/>
      <c r="K6" s="71"/>
      <c r="L6" s="141"/>
      <c r="M6" s="70"/>
      <c r="N6" s="71"/>
      <c r="O6" s="141"/>
      <c r="P6" s="70"/>
      <c r="Q6" s="71"/>
      <c r="R6" s="141"/>
      <c r="S6" s="70"/>
      <c r="T6" s="71"/>
      <c r="U6" s="141"/>
      <c r="V6" s="70"/>
      <c r="W6" s="71"/>
      <c r="X6" s="141"/>
      <c r="Y6" s="70"/>
      <c r="Z6" s="71"/>
      <c r="AA6" s="141"/>
      <c r="AB6" s="70"/>
      <c r="AC6" s="71"/>
      <c r="AD6" s="141"/>
      <c r="AE6" s="70"/>
      <c r="AF6" s="71"/>
      <c r="AG6" s="141"/>
      <c r="AH6" s="70"/>
      <c r="AI6" s="71"/>
      <c r="AJ6" s="141"/>
      <c r="AK6" s="70"/>
      <c r="AL6" s="71"/>
      <c r="AM6" s="141"/>
      <c r="AN6" s="70"/>
      <c r="AO6" s="71"/>
      <c r="AP6" s="141"/>
      <c r="AQ6" s="70"/>
      <c r="AR6" s="71"/>
      <c r="AS6" s="141"/>
      <c r="AT6" s="70"/>
      <c r="AU6" s="71"/>
      <c r="AV6" s="141"/>
      <c r="AW6" s="70"/>
      <c r="AX6" s="71"/>
      <c r="AY6" s="141"/>
      <c r="AZ6" s="70"/>
      <c r="BA6" s="71"/>
    </row>
    <row r="7" spans="1:53" ht="16">
      <c r="A7" s="259"/>
      <c r="B7" s="260"/>
      <c r="C7" s="260"/>
      <c r="D7" s="50" t="s">
        <v>846</v>
      </c>
      <c r="E7" s="268" t="s">
        <v>616</v>
      </c>
      <c r="F7" s="304">
        <f>SUMIF($I$5:$ZG$5,"QTY",$I7:$ZG7)</f>
        <v>353</v>
      </c>
      <c r="G7" s="259"/>
      <c r="H7" s="260"/>
      <c r="I7" s="297">
        <f>I8+I20+I48+I85</f>
        <v>30</v>
      </c>
      <c r="J7" s="259"/>
      <c r="K7" s="260"/>
      <c r="L7" s="297">
        <f>L8+L20+L48+L85</f>
        <v>79</v>
      </c>
      <c r="M7" s="259"/>
      <c r="N7" s="260"/>
      <c r="O7" s="297">
        <f>O8+O20+O48+O85</f>
        <v>85</v>
      </c>
      <c r="P7" s="259"/>
      <c r="Q7" s="260"/>
      <c r="R7" s="297">
        <f>R8+R20+R48+R85</f>
        <v>6</v>
      </c>
      <c r="S7" s="259"/>
      <c r="T7" s="260"/>
      <c r="U7" s="297">
        <f>U8+U20+U48+U85</f>
        <v>1</v>
      </c>
      <c r="V7" s="259"/>
      <c r="W7" s="260"/>
      <c r="X7" s="297">
        <f>X8+X20+X48+X85</f>
        <v>1</v>
      </c>
      <c r="Y7" s="259"/>
      <c r="Z7" s="260"/>
      <c r="AA7" s="297">
        <f>AA8+AA20+AA48+AA85</f>
        <v>80</v>
      </c>
      <c r="AB7" s="259"/>
      <c r="AC7" s="260"/>
      <c r="AD7" s="297">
        <f>AD8+AD20+AD48+AD85</f>
        <v>9</v>
      </c>
      <c r="AE7" s="259"/>
      <c r="AF7" s="260"/>
      <c r="AG7" s="297">
        <f>AG8+AG20+AG48+AG85</f>
        <v>30</v>
      </c>
      <c r="AH7" s="259"/>
      <c r="AI7" s="260"/>
      <c r="AJ7" s="297">
        <f>AJ8+AJ20+AJ48+AJ85</f>
        <v>30</v>
      </c>
      <c r="AK7" s="259"/>
      <c r="AL7" s="260"/>
      <c r="AM7" s="297">
        <f>AM8+AM20+AM48+AM85</f>
        <v>2</v>
      </c>
      <c r="AN7" s="259"/>
      <c r="AO7" s="260"/>
      <c r="AP7" s="297">
        <f>AP8+AP20+AP48+AP85</f>
        <v>0</v>
      </c>
      <c r="AQ7" s="259"/>
      <c r="AR7" s="260"/>
      <c r="AS7" s="297">
        <f>AS8+AS20+AS48+AS85</f>
        <v>0</v>
      </c>
      <c r="AT7" s="259"/>
      <c r="AU7" s="260"/>
      <c r="AV7" s="297">
        <f>AV8+AV20+AV48+AV85</f>
        <v>0</v>
      </c>
      <c r="AW7" s="259"/>
      <c r="AX7" s="260"/>
      <c r="AY7" s="297">
        <f>AY8+AY20+AY48+AY85</f>
        <v>0</v>
      </c>
      <c r="AZ7" s="259"/>
      <c r="BA7" s="260"/>
    </row>
    <row r="8" spans="1:53">
      <c r="A8" s="84"/>
      <c r="B8" s="85"/>
      <c r="C8" s="86"/>
      <c r="D8" s="50" t="s">
        <v>847</v>
      </c>
      <c r="E8" s="429" t="s">
        <v>957</v>
      </c>
      <c r="F8" s="294">
        <f>SUMIF($I$5:$ZG$5,"QTY",$I8:$ZG8)</f>
        <v>163</v>
      </c>
      <c r="G8" s="56"/>
      <c r="H8" s="53"/>
      <c r="I8" s="292">
        <f>I9</f>
        <v>13</v>
      </c>
      <c r="J8" s="57"/>
      <c r="K8" s="55"/>
      <c r="L8" s="292">
        <f>L9</f>
        <v>48</v>
      </c>
      <c r="M8" s="57"/>
      <c r="N8" s="55"/>
      <c r="O8" s="292">
        <f>O9</f>
        <v>18</v>
      </c>
      <c r="P8" s="57"/>
      <c r="Q8" s="55"/>
      <c r="R8" s="292">
        <f>R9</f>
        <v>3</v>
      </c>
      <c r="S8" s="57"/>
      <c r="T8" s="55"/>
      <c r="U8" s="292">
        <f>U9</f>
        <v>0</v>
      </c>
      <c r="V8" s="57"/>
      <c r="W8" s="55"/>
      <c r="X8" s="292">
        <f>X9</f>
        <v>0</v>
      </c>
      <c r="Y8" s="57"/>
      <c r="Z8" s="55"/>
      <c r="AA8" s="292">
        <f>AA9</f>
        <v>55</v>
      </c>
      <c r="AB8" s="57"/>
      <c r="AC8" s="55"/>
      <c r="AD8" s="292">
        <f>AD9</f>
        <v>4</v>
      </c>
      <c r="AE8" s="57"/>
      <c r="AF8" s="55"/>
      <c r="AG8" s="292">
        <f>AG9</f>
        <v>7</v>
      </c>
      <c r="AH8" s="57"/>
      <c r="AI8" s="55"/>
      <c r="AJ8" s="292">
        <f>AJ9</f>
        <v>15</v>
      </c>
      <c r="AK8" s="57"/>
      <c r="AL8" s="55"/>
      <c r="AM8" s="292">
        <f>AM9</f>
        <v>0</v>
      </c>
      <c r="AN8" s="57"/>
      <c r="AO8" s="55"/>
      <c r="AP8" s="292">
        <f>AP9</f>
        <v>0</v>
      </c>
      <c r="AQ8" s="57"/>
      <c r="AR8" s="55"/>
      <c r="AS8" s="292">
        <f>AS9</f>
        <v>0</v>
      </c>
      <c r="AT8" s="57"/>
      <c r="AU8" s="55"/>
      <c r="AV8" s="292">
        <f>AV9</f>
        <v>0</v>
      </c>
      <c r="AW8" s="57"/>
      <c r="AX8" s="55"/>
      <c r="AY8" s="292">
        <f>AY9</f>
        <v>0</v>
      </c>
      <c r="AZ8" s="57"/>
      <c r="BA8" s="55"/>
    </row>
    <row r="9" spans="1:53">
      <c r="A9" s="259"/>
      <c r="B9" s="259"/>
      <c r="C9" s="86"/>
      <c r="D9" s="139" t="s">
        <v>848</v>
      </c>
      <c r="E9" s="298" t="s">
        <v>615</v>
      </c>
      <c r="F9" s="294">
        <f>SUMIF($I$5:$ZG$5,"QTY",$I9:$ZG9)</f>
        <v>163</v>
      </c>
      <c r="G9" s="259"/>
      <c r="H9" s="260"/>
      <c r="I9" s="292">
        <f>SUM(I10:I11)</f>
        <v>13</v>
      </c>
      <c r="J9" s="259"/>
      <c r="K9" s="260"/>
      <c r="L9" s="292">
        <f>SUM(L10:L11)</f>
        <v>48</v>
      </c>
      <c r="M9" s="259"/>
      <c r="N9" s="260"/>
      <c r="O9" s="292">
        <f>SUM(O10:O11)</f>
        <v>18</v>
      </c>
      <c r="P9" s="259"/>
      <c r="Q9" s="260"/>
      <c r="R9" s="292">
        <f>SUM(R10:R11)</f>
        <v>3</v>
      </c>
      <c r="S9" s="259"/>
      <c r="T9" s="260"/>
      <c r="U9" s="292">
        <f>SUM(U10:U11)</f>
        <v>0</v>
      </c>
      <c r="V9" s="259"/>
      <c r="W9" s="260"/>
      <c r="X9" s="292">
        <f>SUM(X10:X11)</f>
        <v>0</v>
      </c>
      <c r="Y9" s="259"/>
      <c r="Z9" s="260"/>
      <c r="AA9" s="292">
        <f>SUM(AA10:AA11)</f>
        <v>55</v>
      </c>
      <c r="AB9" s="259"/>
      <c r="AC9" s="260"/>
      <c r="AD9" s="292">
        <f>SUM(AD10:AD11)</f>
        <v>4</v>
      </c>
      <c r="AE9" s="259"/>
      <c r="AF9" s="260"/>
      <c r="AG9" s="292">
        <f>SUM(AG10:AG11)</f>
        <v>7</v>
      </c>
      <c r="AH9" s="259"/>
      <c r="AI9" s="260"/>
      <c r="AJ9" s="292">
        <f>SUM(AJ10:AJ11)</f>
        <v>15</v>
      </c>
      <c r="AK9" s="259"/>
      <c r="AL9" s="260"/>
      <c r="AM9" s="292">
        <f>SUM(AM10:AM11)</f>
        <v>0</v>
      </c>
      <c r="AN9" s="259"/>
      <c r="AO9" s="260"/>
      <c r="AP9" s="292">
        <f>SUM(AP10:AP11)</f>
        <v>0</v>
      </c>
      <c r="AQ9" s="259"/>
      <c r="AR9" s="260"/>
      <c r="AS9" s="292">
        <f>SUM(AS10:AS11)</f>
        <v>0</v>
      </c>
      <c r="AT9" s="259"/>
      <c r="AU9" s="260"/>
      <c r="AV9" s="292">
        <f>SUM(AV10:AV11)</f>
        <v>0</v>
      </c>
      <c r="AW9" s="259"/>
      <c r="AX9" s="260"/>
      <c r="AY9" s="292">
        <f>SUM(AY10:AY11)</f>
        <v>0</v>
      </c>
      <c r="AZ9" s="259"/>
      <c r="BA9" s="260"/>
    </row>
    <row r="10" spans="1:53">
      <c r="A10" s="59">
        <f>SUMIF($I$5:$ZZ$5,"QTY*Equipment",$I10:$ZZ10)</f>
        <v>0</v>
      </c>
      <c r="B10" s="60">
        <f>SUMIF($I$5:$ZZ$5,"QTY*Install",$I10:$ZZ10)</f>
        <v>0</v>
      </c>
      <c r="C10" s="144"/>
      <c r="D10" s="145" t="s">
        <v>849</v>
      </c>
      <c r="E10" s="299" t="s">
        <v>627</v>
      </c>
      <c r="F10" s="142">
        <f t="shared" ref="F10:F34" si="0">SUMIF($I$5:$ZG$5,"QTY",$I10:$ZG10)</f>
        <v>163</v>
      </c>
      <c r="G10" s="63"/>
      <c r="H10" s="143"/>
      <c r="I10" s="198">
        <v>13</v>
      </c>
      <c r="J10" s="66">
        <f t="shared" ref="J10:J11" si="1">I10*$G10</f>
        <v>0</v>
      </c>
      <c r="K10" s="67">
        <f t="shared" ref="K10:K11" si="2">I10*$H10</f>
        <v>0</v>
      </c>
      <c r="L10" s="198">
        <v>48</v>
      </c>
      <c r="M10" s="66">
        <f t="shared" ref="M10:M11" si="3">L10*$G10</f>
        <v>0</v>
      </c>
      <c r="N10" s="67">
        <f t="shared" ref="N10:N11" si="4">L10*$H10</f>
        <v>0</v>
      </c>
      <c r="O10" s="198">
        <v>18</v>
      </c>
      <c r="P10" s="66">
        <f t="shared" ref="P10:P11" si="5">O10*$G10</f>
        <v>0</v>
      </c>
      <c r="Q10" s="67">
        <f t="shared" ref="Q10:Q11" si="6">O10*$H10</f>
        <v>0</v>
      </c>
      <c r="R10" s="198">
        <v>3</v>
      </c>
      <c r="S10" s="66">
        <f t="shared" ref="S10:S11" si="7">R10*$G10</f>
        <v>0</v>
      </c>
      <c r="T10" s="67">
        <f t="shared" ref="T10:T11" si="8">R10*$H10</f>
        <v>0</v>
      </c>
      <c r="U10" s="198"/>
      <c r="V10" s="66">
        <f t="shared" ref="V10:V11" si="9">U10*$G10</f>
        <v>0</v>
      </c>
      <c r="W10" s="67">
        <f t="shared" ref="W10:W11" si="10">U10*$H10</f>
        <v>0</v>
      </c>
      <c r="X10" s="198"/>
      <c r="Y10" s="66">
        <f t="shared" ref="Y10:Y11" si="11">X10*$G10</f>
        <v>0</v>
      </c>
      <c r="Z10" s="67">
        <f t="shared" ref="Z10:Z11" si="12">X10*$H10</f>
        <v>0</v>
      </c>
      <c r="AA10" s="198">
        <v>55</v>
      </c>
      <c r="AB10" s="66">
        <f t="shared" ref="AB10:AB11" si="13">AA10*$G10</f>
        <v>0</v>
      </c>
      <c r="AC10" s="67">
        <f t="shared" ref="AC10:AC11" si="14">AA10*$H10</f>
        <v>0</v>
      </c>
      <c r="AD10" s="198">
        <v>4</v>
      </c>
      <c r="AE10" s="66">
        <f t="shared" ref="AE10:AE11" si="15">AD10*$G10</f>
        <v>0</v>
      </c>
      <c r="AF10" s="67">
        <f t="shared" ref="AF10:AF11" si="16">AD10*$H10</f>
        <v>0</v>
      </c>
      <c r="AG10" s="198">
        <v>7</v>
      </c>
      <c r="AH10" s="66">
        <f t="shared" ref="AH10:AH11" si="17">AG10*$G10</f>
        <v>0</v>
      </c>
      <c r="AI10" s="67">
        <f t="shared" ref="AI10:AI11" si="18">AG10*$H10</f>
        <v>0</v>
      </c>
      <c r="AJ10" s="198">
        <v>15</v>
      </c>
      <c r="AK10" s="66">
        <f t="shared" ref="AK10:AK11" si="19">AJ10*$G10</f>
        <v>0</v>
      </c>
      <c r="AL10" s="67">
        <f t="shared" ref="AL10:AL11" si="20">AJ10*$H10</f>
        <v>0</v>
      </c>
      <c r="AM10" s="198"/>
      <c r="AN10" s="66">
        <f t="shared" ref="AN10:AN11" si="21">AM10*$G10</f>
        <v>0</v>
      </c>
      <c r="AO10" s="67">
        <f t="shared" ref="AO10:AO11" si="22">AM10*$H10</f>
        <v>0</v>
      </c>
      <c r="AP10" s="198"/>
      <c r="AQ10" s="66">
        <f t="shared" ref="AQ10:AQ11" si="23">AP10*$G10</f>
        <v>0</v>
      </c>
      <c r="AR10" s="67">
        <f t="shared" ref="AR10:AR11" si="24">AP10*$H10</f>
        <v>0</v>
      </c>
      <c r="AS10" s="198"/>
      <c r="AT10" s="66">
        <f t="shared" ref="AT10:AT11" si="25">AS10*$G10</f>
        <v>0</v>
      </c>
      <c r="AU10" s="67">
        <f t="shared" ref="AU10:AU11" si="26">AS10*$H10</f>
        <v>0</v>
      </c>
      <c r="AV10" s="198"/>
      <c r="AW10" s="66">
        <f t="shared" ref="AW10:AW11" si="27">AV10*$G10</f>
        <v>0</v>
      </c>
      <c r="AX10" s="67">
        <f t="shared" ref="AX10:AX11" si="28">AV10*$H10</f>
        <v>0</v>
      </c>
      <c r="AY10" s="198"/>
      <c r="AZ10" s="66">
        <f t="shared" ref="AZ10:AZ11" si="29">AY10*$G10</f>
        <v>0</v>
      </c>
      <c r="BA10" s="67">
        <f t="shared" ref="BA10:BA11" si="30">AY10*$H10</f>
        <v>0</v>
      </c>
    </row>
    <row r="11" spans="1:53" hidden="1">
      <c r="A11" s="59">
        <f>SUMIF($I$5:$ZZ$5,"QTY*Equipment",$I11:$ZZ11)</f>
        <v>0</v>
      </c>
      <c r="B11" s="60">
        <f>SUMIF($I$5:$ZZ$5,"QTY*Install",$I11:$ZZ11)</f>
        <v>0</v>
      </c>
      <c r="C11" s="144"/>
      <c r="D11" s="145" t="s">
        <v>850</v>
      </c>
      <c r="E11" s="299" t="s">
        <v>628</v>
      </c>
      <c r="F11" s="142">
        <f t="shared" si="0"/>
        <v>0</v>
      </c>
      <c r="G11" s="63"/>
      <c r="H11" s="143"/>
      <c r="I11" s="198"/>
      <c r="J11" s="66">
        <f t="shared" si="1"/>
        <v>0</v>
      </c>
      <c r="K11" s="67">
        <f t="shared" si="2"/>
        <v>0</v>
      </c>
      <c r="L11" s="198"/>
      <c r="M11" s="66">
        <f t="shared" si="3"/>
        <v>0</v>
      </c>
      <c r="N11" s="67">
        <f t="shared" si="4"/>
        <v>0</v>
      </c>
      <c r="O11" s="198"/>
      <c r="P11" s="66">
        <f t="shared" si="5"/>
        <v>0</v>
      </c>
      <c r="Q11" s="67">
        <f t="shared" si="6"/>
        <v>0</v>
      </c>
      <c r="R11" s="198"/>
      <c r="S11" s="66">
        <f t="shared" si="7"/>
        <v>0</v>
      </c>
      <c r="T11" s="67">
        <f t="shared" si="8"/>
        <v>0</v>
      </c>
      <c r="U11" s="198"/>
      <c r="V11" s="66">
        <f t="shared" si="9"/>
        <v>0</v>
      </c>
      <c r="W11" s="67">
        <f t="shared" si="10"/>
        <v>0</v>
      </c>
      <c r="X11" s="198"/>
      <c r="Y11" s="66">
        <f t="shared" si="11"/>
        <v>0</v>
      </c>
      <c r="Z11" s="67">
        <f t="shared" si="12"/>
        <v>0</v>
      </c>
      <c r="AA11" s="198"/>
      <c r="AB11" s="66">
        <f t="shared" si="13"/>
        <v>0</v>
      </c>
      <c r="AC11" s="67">
        <f t="shared" si="14"/>
        <v>0</v>
      </c>
      <c r="AD11" s="198"/>
      <c r="AE11" s="66">
        <f t="shared" si="15"/>
        <v>0</v>
      </c>
      <c r="AF11" s="67">
        <f t="shared" si="16"/>
        <v>0</v>
      </c>
      <c r="AG11" s="198"/>
      <c r="AH11" s="66">
        <f t="shared" si="17"/>
        <v>0</v>
      </c>
      <c r="AI11" s="67">
        <f t="shared" si="18"/>
        <v>0</v>
      </c>
      <c r="AJ11" s="198"/>
      <c r="AK11" s="66">
        <f t="shared" si="19"/>
        <v>0</v>
      </c>
      <c r="AL11" s="67">
        <f t="shared" si="20"/>
        <v>0</v>
      </c>
      <c r="AM11" s="198"/>
      <c r="AN11" s="66">
        <f t="shared" si="21"/>
        <v>0</v>
      </c>
      <c r="AO11" s="67">
        <f t="shared" si="22"/>
        <v>0</v>
      </c>
      <c r="AP11" s="198"/>
      <c r="AQ11" s="66">
        <f t="shared" si="23"/>
        <v>0</v>
      </c>
      <c r="AR11" s="67">
        <f t="shared" si="24"/>
        <v>0</v>
      </c>
      <c r="AS11" s="198"/>
      <c r="AT11" s="66">
        <f t="shared" si="25"/>
        <v>0</v>
      </c>
      <c r="AU11" s="67">
        <f t="shared" si="26"/>
        <v>0</v>
      </c>
      <c r="AV11" s="198"/>
      <c r="AW11" s="66">
        <f t="shared" si="27"/>
        <v>0</v>
      </c>
      <c r="AX11" s="67">
        <f t="shared" si="28"/>
        <v>0</v>
      </c>
      <c r="AY11" s="198"/>
      <c r="AZ11" s="66">
        <f t="shared" si="29"/>
        <v>0</v>
      </c>
      <c r="BA11" s="67">
        <f t="shared" si="30"/>
        <v>0</v>
      </c>
    </row>
    <row r="12" spans="1:53">
      <c r="A12" s="259"/>
      <c r="B12" s="259"/>
      <c r="C12" s="86"/>
      <c r="D12" s="139" t="s">
        <v>851</v>
      </c>
      <c r="E12" s="298" t="s">
        <v>633</v>
      </c>
      <c r="F12" s="259"/>
      <c r="G12" s="259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</row>
    <row r="13" spans="1:53">
      <c r="A13" s="59">
        <f t="shared" ref="A13:A19" si="31">SUMIF($I$5:$ZZ$5,"QTY*Equipment",$I13:$ZZ13)</f>
        <v>0</v>
      </c>
      <c r="B13" s="60">
        <f t="shared" ref="B13:B19" si="32">SUMIF($I$5:$ZZ$5,"QTY*Install",$I13:$ZZ13)</f>
        <v>0</v>
      </c>
      <c r="C13" s="144"/>
      <c r="D13" s="145" t="s">
        <v>852</v>
      </c>
      <c r="E13" s="299" t="s">
        <v>624</v>
      </c>
      <c r="F13" s="142">
        <f t="shared" si="0"/>
        <v>163</v>
      </c>
      <c r="G13" s="63"/>
      <c r="H13" s="143"/>
      <c r="I13" s="198">
        <v>13</v>
      </c>
      <c r="J13" s="66">
        <f t="shared" ref="J13:J19" si="33">I13*$G13</f>
        <v>0</v>
      </c>
      <c r="K13" s="67">
        <f t="shared" ref="K13:K19" si="34">I13*$H13</f>
        <v>0</v>
      </c>
      <c r="L13" s="198">
        <v>48</v>
      </c>
      <c r="M13" s="66">
        <f t="shared" ref="M13:M19" si="35">L13*$G13</f>
        <v>0</v>
      </c>
      <c r="N13" s="67">
        <f t="shared" ref="N13:N19" si="36">L13*$H13</f>
        <v>0</v>
      </c>
      <c r="O13" s="198">
        <v>18</v>
      </c>
      <c r="P13" s="66">
        <f t="shared" ref="P13:P19" si="37">O13*$G13</f>
        <v>0</v>
      </c>
      <c r="Q13" s="67">
        <f t="shared" ref="Q13:Q19" si="38">O13*$H13</f>
        <v>0</v>
      </c>
      <c r="R13" s="198">
        <v>3</v>
      </c>
      <c r="S13" s="66">
        <f t="shared" ref="S13:S19" si="39">R13*$G13</f>
        <v>0</v>
      </c>
      <c r="T13" s="67">
        <f t="shared" ref="T13:T19" si="40">R13*$H13</f>
        <v>0</v>
      </c>
      <c r="U13" s="198"/>
      <c r="V13" s="66">
        <f t="shared" ref="V13:V19" si="41">U13*$G13</f>
        <v>0</v>
      </c>
      <c r="W13" s="67">
        <f t="shared" ref="W13:W19" si="42">U13*$H13</f>
        <v>0</v>
      </c>
      <c r="X13" s="198"/>
      <c r="Y13" s="66">
        <f t="shared" ref="Y13:Y19" si="43">X13*$G13</f>
        <v>0</v>
      </c>
      <c r="Z13" s="67">
        <f t="shared" ref="Z13:Z19" si="44">X13*$H13</f>
        <v>0</v>
      </c>
      <c r="AA13" s="198">
        <v>55</v>
      </c>
      <c r="AB13" s="66">
        <f t="shared" ref="AB13:AB19" si="45">AA13*$G13</f>
        <v>0</v>
      </c>
      <c r="AC13" s="67">
        <f t="shared" ref="AC13:AC19" si="46">AA13*$H13</f>
        <v>0</v>
      </c>
      <c r="AD13" s="198">
        <v>4</v>
      </c>
      <c r="AE13" s="66">
        <f t="shared" ref="AE13:AE19" si="47">AD13*$G13</f>
        <v>0</v>
      </c>
      <c r="AF13" s="67">
        <f t="shared" ref="AF13:AF19" si="48">AD13*$H13</f>
        <v>0</v>
      </c>
      <c r="AG13" s="198">
        <v>7</v>
      </c>
      <c r="AH13" s="66">
        <f t="shared" ref="AH13:AH19" si="49">AG13*$G13</f>
        <v>0</v>
      </c>
      <c r="AI13" s="67">
        <f t="shared" ref="AI13:AI19" si="50">AG13*$H13</f>
        <v>0</v>
      </c>
      <c r="AJ13" s="198">
        <v>15</v>
      </c>
      <c r="AK13" s="66">
        <f t="shared" ref="AK13:AK19" si="51">AJ13*$G13</f>
        <v>0</v>
      </c>
      <c r="AL13" s="67">
        <f t="shared" ref="AL13:AL19" si="52">AJ13*$H13</f>
        <v>0</v>
      </c>
      <c r="AM13" s="198"/>
      <c r="AN13" s="66">
        <f t="shared" ref="AN13:AN19" si="53">AM13*$G13</f>
        <v>0</v>
      </c>
      <c r="AO13" s="67">
        <f t="shared" ref="AO13:AO19" si="54">AM13*$H13</f>
        <v>0</v>
      </c>
      <c r="AP13" s="198"/>
      <c r="AQ13" s="66">
        <f t="shared" ref="AQ13:AQ19" si="55">AP13*$G13</f>
        <v>0</v>
      </c>
      <c r="AR13" s="67">
        <f t="shared" ref="AR13:AR19" si="56">AP13*$H13</f>
        <v>0</v>
      </c>
      <c r="AS13" s="198"/>
      <c r="AT13" s="66">
        <f t="shared" ref="AT13:AT19" si="57">AS13*$G13</f>
        <v>0</v>
      </c>
      <c r="AU13" s="67">
        <f t="shared" ref="AU13:AU19" si="58">AS13*$H13</f>
        <v>0</v>
      </c>
      <c r="AV13" s="198"/>
      <c r="AW13" s="66">
        <f t="shared" ref="AW13:AW19" si="59">AV13*$G13</f>
        <v>0</v>
      </c>
      <c r="AX13" s="67">
        <f t="shared" ref="AX13:AX19" si="60">AV13*$H13</f>
        <v>0</v>
      </c>
      <c r="AY13" s="198"/>
      <c r="AZ13" s="66">
        <f t="shared" ref="AZ13:AZ19" si="61">AY13*$G13</f>
        <v>0</v>
      </c>
      <c r="BA13" s="67">
        <f t="shared" ref="BA13:BA19" si="62">AY13*$H13</f>
        <v>0</v>
      </c>
    </row>
    <row r="14" spans="1:53">
      <c r="A14" s="59">
        <f t="shared" si="31"/>
        <v>0</v>
      </c>
      <c r="B14" s="60">
        <f t="shared" si="32"/>
        <v>0</v>
      </c>
      <c r="C14" s="144"/>
      <c r="D14" s="145" t="s">
        <v>853</v>
      </c>
      <c r="E14" s="299" t="s">
        <v>623</v>
      </c>
      <c r="F14" s="142">
        <f t="shared" si="0"/>
        <v>163</v>
      </c>
      <c r="G14" s="63"/>
      <c r="H14" s="143"/>
      <c r="I14" s="198">
        <v>13</v>
      </c>
      <c r="J14" s="66">
        <f t="shared" si="33"/>
        <v>0</v>
      </c>
      <c r="K14" s="67">
        <f t="shared" si="34"/>
        <v>0</v>
      </c>
      <c r="L14" s="198">
        <v>48</v>
      </c>
      <c r="M14" s="66">
        <f t="shared" si="35"/>
        <v>0</v>
      </c>
      <c r="N14" s="67">
        <f t="shared" si="36"/>
        <v>0</v>
      </c>
      <c r="O14" s="198">
        <v>18</v>
      </c>
      <c r="P14" s="66">
        <f t="shared" si="37"/>
        <v>0</v>
      </c>
      <c r="Q14" s="67">
        <f t="shared" si="38"/>
        <v>0</v>
      </c>
      <c r="R14" s="198">
        <v>3</v>
      </c>
      <c r="S14" s="66">
        <f t="shared" si="39"/>
        <v>0</v>
      </c>
      <c r="T14" s="67">
        <f t="shared" si="40"/>
        <v>0</v>
      </c>
      <c r="U14" s="198"/>
      <c r="V14" s="66">
        <f t="shared" si="41"/>
        <v>0</v>
      </c>
      <c r="W14" s="67">
        <f t="shared" si="42"/>
        <v>0</v>
      </c>
      <c r="X14" s="198"/>
      <c r="Y14" s="66">
        <f t="shared" si="43"/>
        <v>0</v>
      </c>
      <c r="Z14" s="67">
        <f t="shared" si="44"/>
        <v>0</v>
      </c>
      <c r="AA14" s="198">
        <v>55</v>
      </c>
      <c r="AB14" s="66">
        <f t="shared" si="45"/>
        <v>0</v>
      </c>
      <c r="AC14" s="67">
        <f t="shared" si="46"/>
        <v>0</v>
      </c>
      <c r="AD14" s="198">
        <v>4</v>
      </c>
      <c r="AE14" s="66">
        <f t="shared" si="47"/>
        <v>0</v>
      </c>
      <c r="AF14" s="67">
        <f t="shared" si="48"/>
        <v>0</v>
      </c>
      <c r="AG14" s="198">
        <v>7</v>
      </c>
      <c r="AH14" s="66">
        <f t="shared" si="49"/>
        <v>0</v>
      </c>
      <c r="AI14" s="67">
        <f t="shared" si="50"/>
        <v>0</v>
      </c>
      <c r="AJ14" s="198">
        <v>15</v>
      </c>
      <c r="AK14" s="66">
        <f t="shared" si="51"/>
        <v>0</v>
      </c>
      <c r="AL14" s="67">
        <f t="shared" si="52"/>
        <v>0</v>
      </c>
      <c r="AM14" s="198"/>
      <c r="AN14" s="66">
        <f t="shared" si="53"/>
        <v>0</v>
      </c>
      <c r="AO14" s="67">
        <f t="shared" si="54"/>
        <v>0</v>
      </c>
      <c r="AP14" s="198"/>
      <c r="AQ14" s="66">
        <f t="shared" si="55"/>
        <v>0</v>
      </c>
      <c r="AR14" s="67">
        <f t="shared" si="56"/>
        <v>0</v>
      </c>
      <c r="AS14" s="198"/>
      <c r="AT14" s="66">
        <f t="shared" si="57"/>
        <v>0</v>
      </c>
      <c r="AU14" s="67">
        <f t="shared" si="58"/>
        <v>0</v>
      </c>
      <c r="AV14" s="198"/>
      <c r="AW14" s="66">
        <f t="shared" si="59"/>
        <v>0</v>
      </c>
      <c r="AX14" s="67">
        <f t="shared" si="60"/>
        <v>0</v>
      </c>
      <c r="AY14" s="198"/>
      <c r="AZ14" s="66">
        <f t="shared" si="61"/>
        <v>0</v>
      </c>
      <c r="BA14" s="67">
        <f t="shared" si="62"/>
        <v>0</v>
      </c>
    </row>
    <row r="15" spans="1:53" hidden="1">
      <c r="A15" s="59">
        <f t="shared" si="31"/>
        <v>0</v>
      </c>
      <c r="B15" s="60">
        <f t="shared" si="32"/>
        <v>0</v>
      </c>
      <c r="C15" s="144"/>
      <c r="D15" s="145" t="s">
        <v>854</v>
      </c>
      <c r="E15" s="299" t="s">
        <v>622</v>
      </c>
      <c r="F15" s="142">
        <f t="shared" si="0"/>
        <v>0</v>
      </c>
      <c r="G15" s="63"/>
      <c r="H15" s="143"/>
      <c r="I15" s="198"/>
      <c r="J15" s="66">
        <f t="shared" si="33"/>
        <v>0</v>
      </c>
      <c r="K15" s="67">
        <f t="shared" si="34"/>
        <v>0</v>
      </c>
      <c r="L15" s="198"/>
      <c r="M15" s="66">
        <f t="shared" si="35"/>
        <v>0</v>
      </c>
      <c r="N15" s="67">
        <f t="shared" si="36"/>
        <v>0</v>
      </c>
      <c r="O15" s="198"/>
      <c r="P15" s="66">
        <f t="shared" si="37"/>
        <v>0</v>
      </c>
      <c r="Q15" s="67">
        <f t="shared" si="38"/>
        <v>0</v>
      </c>
      <c r="R15" s="198"/>
      <c r="S15" s="66">
        <f t="shared" si="39"/>
        <v>0</v>
      </c>
      <c r="T15" s="67">
        <f t="shared" si="40"/>
        <v>0</v>
      </c>
      <c r="U15" s="198"/>
      <c r="V15" s="66">
        <f t="shared" si="41"/>
        <v>0</v>
      </c>
      <c r="W15" s="67">
        <f t="shared" si="42"/>
        <v>0</v>
      </c>
      <c r="X15" s="198"/>
      <c r="Y15" s="66">
        <f t="shared" si="43"/>
        <v>0</v>
      </c>
      <c r="Z15" s="67">
        <f t="shared" si="44"/>
        <v>0</v>
      </c>
      <c r="AA15" s="198"/>
      <c r="AB15" s="66">
        <f t="shared" si="45"/>
        <v>0</v>
      </c>
      <c r="AC15" s="67">
        <f t="shared" si="46"/>
        <v>0</v>
      </c>
      <c r="AD15" s="198"/>
      <c r="AE15" s="66">
        <f t="shared" si="47"/>
        <v>0</v>
      </c>
      <c r="AF15" s="67">
        <f t="shared" si="48"/>
        <v>0</v>
      </c>
      <c r="AG15" s="198"/>
      <c r="AH15" s="66">
        <f t="shared" si="49"/>
        <v>0</v>
      </c>
      <c r="AI15" s="67">
        <f t="shared" si="50"/>
        <v>0</v>
      </c>
      <c r="AJ15" s="198"/>
      <c r="AK15" s="66">
        <f t="shared" si="51"/>
        <v>0</v>
      </c>
      <c r="AL15" s="67">
        <f t="shared" si="52"/>
        <v>0</v>
      </c>
      <c r="AM15" s="198"/>
      <c r="AN15" s="66">
        <f t="shared" si="53"/>
        <v>0</v>
      </c>
      <c r="AO15" s="67">
        <f t="shared" si="54"/>
        <v>0</v>
      </c>
      <c r="AP15" s="198"/>
      <c r="AQ15" s="66">
        <f t="shared" si="55"/>
        <v>0</v>
      </c>
      <c r="AR15" s="67">
        <f t="shared" si="56"/>
        <v>0</v>
      </c>
      <c r="AS15" s="198"/>
      <c r="AT15" s="66">
        <f t="shared" si="57"/>
        <v>0</v>
      </c>
      <c r="AU15" s="67">
        <f t="shared" si="58"/>
        <v>0</v>
      </c>
      <c r="AV15" s="198"/>
      <c r="AW15" s="66">
        <f t="shared" si="59"/>
        <v>0</v>
      </c>
      <c r="AX15" s="67">
        <f t="shared" si="60"/>
        <v>0</v>
      </c>
      <c r="AY15" s="198"/>
      <c r="AZ15" s="66">
        <f t="shared" si="61"/>
        <v>0</v>
      </c>
      <c r="BA15" s="67">
        <f t="shared" si="62"/>
        <v>0</v>
      </c>
    </row>
    <row r="16" spans="1:53">
      <c r="A16" s="59">
        <f t="shared" si="31"/>
        <v>0</v>
      </c>
      <c r="B16" s="60">
        <f t="shared" si="32"/>
        <v>0</v>
      </c>
      <c r="C16" s="144"/>
      <c r="D16" s="145" t="s">
        <v>855</v>
      </c>
      <c r="E16" s="300"/>
      <c r="F16" s="142">
        <f t="shared" si="0"/>
        <v>0</v>
      </c>
      <c r="G16" s="63"/>
      <c r="H16" s="143"/>
      <c r="I16" s="197"/>
      <c r="J16" s="66">
        <f t="shared" si="33"/>
        <v>0</v>
      </c>
      <c r="K16" s="67">
        <f t="shared" si="34"/>
        <v>0</v>
      </c>
      <c r="L16" s="197"/>
      <c r="M16" s="66">
        <f t="shared" si="35"/>
        <v>0</v>
      </c>
      <c r="N16" s="67">
        <f t="shared" si="36"/>
        <v>0</v>
      </c>
      <c r="O16" s="197"/>
      <c r="P16" s="66">
        <f t="shared" si="37"/>
        <v>0</v>
      </c>
      <c r="Q16" s="67">
        <f t="shared" si="38"/>
        <v>0</v>
      </c>
      <c r="R16" s="197"/>
      <c r="S16" s="66">
        <f t="shared" si="39"/>
        <v>0</v>
      </c>
      <c r="T16" s="67">
        <f t="shared" si="40"/>
        <v>0</v>
      </c>
      <c r="U16" s="197"/>
      <c r="V16" s="66">
        <f t="shared" si="41"/>
        <v>0</v>
      </c>
      <c r="W16" s="67">
        <f t="shared" si="42"/>
        <v>0</v>
      </c>
      <c r="X16" s="197"/>
      <c r="Y16" s="66">
        <f t="shared" si="43"/>
        <v>0</v>
      </c>
      <c r="Z16" s="67">
        <f t="shared" si="44"/>
        <v>0</v>
      </c>
      <c r="AA16" s="197"/>
      <c r="AB16" s="66">
        <f t="shared" si="45"/>
        <v>0</v>
      </c>
      <c r="AC16" s="67">
        <f t="shared" si="46"/>
        <v>0</v>
      </c>
      <c r="AD16" s="197"/>
      <c r="AE16" s="66">
        <f t="shared" si="47"/>
        <v>0</v>
      </c>
      <c r="AF16" s="67">
        <f t="shared" si="48"/>
        <v>0</v>
      </c>
      <c r="AG16" s="197"/>
      <c r="AH16" s="66">
        <f t="shared" si="49"/>
        <v>0</v>
      </c>
      <c r="AI16" s="67">
        <f t="shared" si="50"/>
        <v>0</v>
      </c>
      <c r="AJ16" s="197"/>
      <c r="AK16" s="66">
        <f t="shared" si="51"/>
        <v>0</v>
      </c>
      <c r="AL16" s="67">
        <f t="shared" si="52"/>
        <v>0</v>
      </c>
      <c r="AM16" s="197"/>
      <c r="AN16" s="66">
        <f t="shared" si="53"/>
        <v>0</v>
      </c>
      <c r="AO16" s="67">
        <f t="shared" si="54"/>
        <v>0</v>
      </c>
      <c r="AP16" s="197"/>
      <c r="AQ16" s="66">
        <f t="shared" si="55"/>
        <v>0</v>
      </c>
      <c r="AR16" s="67">
        <f t="shared" si="56"/>
        <v>0</v>
      </c>
      <c r="AS16" s="197"/>
      <c r="AT16" s="66">
        <f t="shared" si="57"/>
        <v>0</v>
      </c>
      <c r="AU16" s="67">
        <f t="shared" si="58"/>
        <v>0</v>
      </c>
      <c r="AV16" s="197"/>
      <c r="AW16" s="66">
        <f t="shared" si="59"/>
        <v>0</v>
      </c>
      <c r="AX16" s="67">
        <f t="shared" si="60"/>
        <v>0</v>
      </c>
      <c r="AY16" s="197"/>
      <c r="AZ16" s="66">
        <f t="shared" si="61"/>
        <v>0</v>
      </c>
      <c r="BA16" s="67">
        <f t="shared" si="62"/>
        <v>0</v>
      </c>
    </row>
    <row r="17" spans="1:53">
      <c r="A17" s="59">
        <f t="shared" si="31"/>
        <v>0</v>
      </c>
      <c r="B17" s="60">
        <f t="shared" si="32"/>
        <v>0</v>
      </c>
      <c r="C17" s="144"/>
      <c r="D17" s="145" t="s">
        <v>905</v>
      </c>
      <c r="E17" s="300"/>
      <c r="F17" s="142">
        <f t="shared" si="0"/>
        <v>0</v>
      </c>
      <c r="G17" s="63"/>
      <c r="H17" s="143"/>
      <c r="I17" s="197"/>
      <c r="J17" s="66">
        <f t="shared" si="33"/>
        <v>0</v>
      </c>
      <c r="K17" s="67">
        <f t="shared" si="34"/>
        <v>0</v>
      </c>
      <c r="L17" s="197"/>
      <c r="M17" s="66">
        <f t="shared" si="35"/>
        <v>0</v>
      </c>
      <c r="N17" s="67">
        <f t="shared" si="36"/>
        <v>0</v>
      </c>
      <c r="O17" s="197"/>
      <c r="P17" s="66">
        <f t="shared" si="37"/>
        <v>0</v>
      </c>
      <c r="Q17" s="67">
        <f t="shared" si="38"/>
        <v>0</v>
      </c>
      <c r="R17" s="197"/>
      <c r="S17" s="66">
        <f t="shared" si="39"/>
        <v>0</v>
      </c>
      <c r="T17" s="67">
        <f t="shared" si="40"/>
        <v>0</v>
      </c>
      <c r="U17" s="197"/>
      <c r="V17" s="66">
        <f t="shared" si="41"/>
        <v>0</v>
      </c>
      <c r="W17" s="67">
        <f t="shared" si="42"/>
        <v>0</v>
      </c>
      <c r="X17" s="197"/>
      <c r="Y17" s="66">
        <f t="shared" si="43"/>
        <v>0</v>
      </c>
      <c r="Z17" s="67">
        <f t="shared" si="44"/>
        <v>0</v>
      </c>
      <c r="AA17" s="197"/>
      <c r="AB17" s="66">
        <f t="shared" si="45"/>
        <v>0</v>
      </c>
      <c r="AC17" s="67">
        <f t="shared" si="46"/>
        <v>0</v>
      </c>
      <c r="AD17" s="197"/>
      <c r="AE17" s="66">
        <f t="shared" si="47"/>
        <v>0</v>
      </c>
      <c r="AF17" s="67">
        <f t="shared" si="48"/>
        <v>0</v>
      </c>
      <c r="AG17" s="197"/>
      <c r="AH17" s="66">
        <f t="shared" si="49"/>
        <v>0</v>
      </c>
      <c r="AI17" s="67">
        <f t="shared" si="50"/>
        <v>0</v>
      </c>
      <c r="AJ17" s="197"/>
      <c r="AK17" s="66">
        <f t="shared" si="51"/>
        <v>0</v>
      </c>
      <c r="AL17" s="67">
        <f t="shared" si="52"/>
        <v>0</v>
      </c>
      <c r="AM17" s="197"/>
      <c r="AN17" s="66">
        <f t="shared" si="53"/>
        <v>0</v>
      </c>
      <c r="AO17" s="67">
        <f t="shared" si="54"/>
        <v>0</v>
      </c>
      <c r="AP17" s="197"/>
      <c r="AQ17" s="66">
        <f t="shared" si="55"/>
        <v>0</v>
      </c>
      <c r="AR17" s="67">
        <f t="shared" si="56"/>
        <v>0</v>
      </c>
      <c r="AS17" s="197"/>
      <c r="AT17" s="66">
        <f t="shared" si="57"/>
        <v>0</v>
      </c>
      <c r="AU17" s="67">
        <f t="shared" si="58"/>
        <v>0</v>
      </c>
      <c r="AV17" s="197"/>
      <c r="AW17" s="66">
        <f t="shared" si="59"/>
        <v>0</v>
      </c>
      <c r="AX17" s="67">
        <f t="shared" si="60"/>
        <v>0</v>
      </c>
      <c r="AY17" s="197"/>
      <c r="AZ17" s="66">
        <f t="shared" si="61"/>
        <v>0</v>
      </c>
      <c r="BA17" s="67">
        <f t="shared" si="62"/>
        <v>0</v>
      </c>
    </row>
    <row r="18" spans="1:53">
      <c r="A18" s="59">
        <f t="shared" si="31"/>
        <v>0</v>
      </c>
      <c r="B18" s="60">
        <f t="shared" si="32"/>
        <v>0</v>
      </c>
      <c r="C18" s="144"/>
      <c r="D18" s="145" t="s">
        <v>906</v>
      </c>
      <c r="E18" s="300"/>
      <c r="F18" s="142">
        <f t="shared" si="0"/>
        <v>0</v>
      </c>
      <c r="G18" s="63"/>
      <c r="H18" s="143"/>
      <c r="I18" s="197"/>
      <c r="J18" s="66">
        <f t="shared" si="33"/>
        <v>0</v>
      </c>
      <c r="K18" s="67">
        <f t="shared" si="34"/>
        <v>0</v>
      </c>
      <c r="L18" s="197"/>
      <c r="M18" s="66">
        <f t="shared" si="35"/>
        <v>0</v>
      </c>
      <c r="N18" s="67">
        <f t="shared" si="36"/>
        <v>0</v>
      </c>
      <c r="O18" s="197"/>
      <c r="P18" s="66">
        <f t="shared" si="37"/>
        <v>0</v>
      </c>
      <c r="Q18" s="67">
        <f t="shared" si="38"/>
        <v>0</v>
      </c>
      <c r="R18" s="197"/>
      <c r="S18" s="66">
        <f t="shared" si="39"/>
        <v>0</v>
      </c>
      <c r="T18" s="67">
        <f t="shared" si="40"/>
        <v>0</v>
      </c>
      <c r="U18" s="197"/>
      <c r="V18" s="66">
        <f t="shared" si="41"/>
        <v>0</v>
      </c>
      <c r="W18" s="67">
        <f t="shared" si="42"/>
        <v>0</v>
      </c>
      <c r="X18" s="197"/>
      <c r="Y18" s="66">
        <f t="shared" si="43"/>
        <v>0</v>
      </c>
      <c r="Z18" s="67">
        <f t="shared" si="44"/>
        <v>0</v>
      </c>
      <c r="AA18" s="197"/>
      <c r="AB18" s="66">
        <f t="shared" si="45"/>
        <v>0</v>
      </c>
      <c r="AC18" s="67">
        <f t="shared" si="46"/>
        <v>0</v>
      </c>
      <c r="AD18" s="197"/>
      <c r="AE18" s="66">
        <f t="shared" si="47"/>
        <v>0</v>
      </c>
      <c r="AF18" s="67">
        <f t="shared" si="48"/>
        <v>0</v>
      </c>
      <c r="AG18" s="197"/>
      <c r="AH18" s="66">
        <f t="shared" si="49"/>
        <v>0</v>
      </c>
      <c r="AI18" s="67">
        <f t="shared" si="50"/>
        <v>0</v>
      </c>
      <c r="AJ18" s="197"/>
      <c r="AK18" s="66">
        <f t="shared" si="51"/>
        <v>0</v>
      </c>
      <c r="AL18" s="67">
        <f t="shared" si="52"/>
        <v>0</v>
      </c>
      <c r="AM18" s="197"/>
      <c r="AN18" s="66">
        <f t="shared" si="53"/>
        <v>0</v>
      </c>
      <c r="AO18" s="67">
        <f t="shared" si="54"/>
        <v>0</v>
      </c>
      <c r="AP18" s="197"/>
      <c r="AQ18" s="66">
        <f t="shared" si="55"/>
        <v>0</v>
      </c>
      <c r="AR18" s="67">
        <f t="shared" si="56"/>
        <v>0</v>
      </c>
      <c r="AS18" s="197"/>
      <c r="AT18" s="66">
        <f t="shared" si="57"/>
        <v>0</v>
      </c>
      <c r="AU18" s="67">
        <f t="shared" si="58"/>
        <v>0</v>
      </c>
      <c r="AV18" s="197"/>
      <c r="AW18" s="66">
        <f t="shared" si="59"/>
        <v>0</v>
      </c>
      <c r="AX18" s="67">
        <f t="shared" si="60"/>
        <v>0</v>
      </c>
      <c r="AY18" s="197"/>
      <c r="AZ18" s="66">
        <f t="shared" si="61"/>
        <v>0</v>
      </c>
      <c r="BA18" s="67">
        <f t="shared" si="62"/>
        <v>0</v>
      </c>
    </row>
    <row r="19" spans="1:53">
      <c r="A19" s="59">
        <f t="shared" si="31"/>
        <v>0</v>
      </c>
      <c r="B19" s="60">
        <f t="shared" si="32"/>
        <v>0</v>
      </c>
      <c r="C19" s="144"/>
      <c r="D19" s="145" t="s">
        <v>907</v>
      </c>
      <c r="E19" s="300"/>
      <c r="F19" s="142">
        <f t="shared" si="0"/>
        <v>0</v>
      </c>
      <c r="G19" s="63"/>
      <c r="H19" s="143"/>
      <c r="I19" s="197"/>
      <c r="J19" s="66">
        <f t="shared" si="33"/>
        <v>0</v>
      </c>
      <c r="K19" s="67">
        <f t="shared" si="34"/>
        <v>0</v>
      </c>
      <c r="L19" s="197"/>
      <c r="M19" s="66">
        <f t="shared" si="35"/>
        <v>0</v>
      </c>
      <c r="N19" s="67">
        <f t="shared" si="36"/>
        <v>0</v>
      </c>
      <c r="O19" s="197"/>
      <c r="P19" s="66">
        <f t="shared" si="37"/>
        <v>0</v>
      </c>
      <c r="Q19" s="67">
        <f t="shared" si="38"/>
        <v>0</v>
      </c>
      <c r="R19" s="197"/>
      <c r="S19" s="66">
        <f t="shared" si="39"/>
        <v>0</v>
      </c>
      <c r="T19" s="67">
        <f t="shared" si="40"/>
        <v>0</v>
      </c>
      <c r="U19" s="197"/>
      <c r="V19" s="66">
        <f t="shared" si="41"/>
        <v>0</v>
      </c>
      <c r="W19" s="67">
        <f t="shared" si="42"/>
        <v>0</v>
      </c>
      <c r="X19" s="197"/>
      <c r="Y19" s="66">
        <f t="shared" si="43"/>
        <v>0</v>
      </c>
      <c r="Z19" s="67">
        <f t="shared" si="44"/>
        <v>0</v>
      </c>
      <c r="AA19" s="197"/>
      <c r="AB19" s="66">
        <f t="shared" si="45"/>
        <v>0</v>
      </c>
      <c r="AC19" s="67">
        <f t="shared" si="46"/>
        <v>0</v>
      </c>
      <c r="AD19" s="197"/>
      <c r="AE19" s="66">
        <f t="shared" si="47"/>
        <v>0</v>
      </c>
      <c r="AF19" s="67">
        <f t="shared" si="48"/>
        <v>0</v>
      </c>
      <c r="AG19" s="197"/>
      <c r="AH19" s="66">
        <f t="shared" si="49"/>
        <v>0</v>
      </c>
      <c r="AI19" s="67">
        <f t="shared" si="50"/>
        <v>0</v>
      </c>
      <c r="AJ19" s="197"/>
      <c r="AK19" s="66">
        <f t="shared" si="51"/>
        <v>0</v>
      </c>
      <c r="AL19" s="67">
        <f t="shared" si="52"/>
        <v>0</v>
      </c>
      <c r="AM19" s="197"/>
      <c r="AN19" s="66">
        <f t="shared" si="53"/>
        <v>0</v>
      </c>
      <c r="AO19" s="67">
        <f t="shared" si="54"/>
        <v>0</v>
      </c>
      <c r="AP19" s="197"/>
      <c r="AQ19" s="66">
        <f t="shared" si="55"/>
        <v>0</v>
      </c>
      <c r="AR19" s="67">
        <f t="shared" si="56"/>
        <v>0</v>
      </c>
      <c r="AS19" s="197"/>
      <c r="AT19" s="66">
        <f t="shared" si="57"/>
        <v>0</v>
      </c>
      <c r="AU19" s="67">
        <f t="shared" si="58"/>
        <v>0</v>
      </c>
      <c r="AV19" s="197"/>
      <c r="AW19" s="66">
        <f t="shared" si="59"/>
        <v>0</v>
      </c>
      <c r="AX19" s="67">
        <f t="shared" si="60"/>
        <v>0</v>
      </c>
      <c r="AY19" s="197"/>
      <c r="AZ19" s="66">
        <f t="shared" si="61"/>
        <v>0</v>
      </c>
      <c r="BA19" s="67">
        <f t="shared" si="62"/>
        <v>0</v>
      </c>
    </row>
    <row r="20" spans="1:53">
      <c r="A20" s="87"/>
      <c r="B20" s="69"/>
      <c r="C20" s="86"/>
      <c r="D20" s="139" t="s">
        <v>856</v>
      </c>
      <c r="E20" s="429" t="s">
        <v>1232</v>
      </c>
      <c r="F20" s="294">
        <f>SUMIF($I$5:$ZG$5,"QTY",$I20:$ZG20)</f>
        <v>177</v>
      </c>
      <c r="G20" s="56"/>
      <c r="H20" s="53"/>
      <c r="I20" s="292">
        <f>I21</f>
        <v>15</v>
      </c>
      <c r="J20" s="57"/>
      <c r="K20" s="55"/>
      <c r="L20" s="292">
        <f>L21</f>
        <v>31</v>
      </c>
      <c r="M20" s="57"/>
      <c r="N20" s="55"/>
      <c r="O20" s="292">
        <f>O21</f>
        <v>64</v>
      </c>
      <c r="P20" s="57"/>
      <c r="Q20" s="55"/>
      <c r="R20" s="292">
        <f>R21</f>
        <v>3</v>
      </c>
      <c r="S20" s="57"/>
      <c r="T20" s="55"/>
      <c r="U20" s="292">
        <f>U21</f>
        <v>1</v>
      </c>
      <c r="V20" s="57"/>
      <c r="W20" s="55"/>
      <c r="X20" s="292">
        <f>X21</f>
        <v>1</v>
      </c>
      <c r="Y20" s="57"/>
      <c r="Z20" s="55"/>
      <c r="AA20" s="292">
        <f>AA21</f>
        <v>18</v>
      </c>
      <c r="AB20" s="57"/>
      <c r="AC20" s="55"/>
      <c r="AD20" s="292">
        <f>AD21</f>
        <v>4</v>
      </c>
      <c r="AE20" s="57"/>
      <c r="AF20" s="55"/>
      <c r="AG20" s="292">
        <f>AG21</f>
        <v>23</v>
      </c>
      <c r="AH20" s="57"/>
      <c r="AI20" s="55"/>
      <c r="AJ20" s="292">
        <f>AJ21</f>
        <v>15</v>
      </c>
      <c r="AK20" s="57"/>
      <c r="AL20" s="55"/>
      <c r="AM20" s="292">
        <f>AM21</f>
        <v>2</v>
      </c>
      <c r="AN20" s="57"/>
      <c r="AO20" s="55"/>
      <c r="AP20" s="292">
        <f>AP21</f>
        <v>0</v>
      </c>
      <c r="AQ20" s="57"/>
      <c r="AR20" s="55"/>
      <c r="AS20" s="292">
        <f>AS21</f>
        <v>0</v>
      </c>
      <c r="AT20" s="57"/>
      <c r="AU20" s="55"/>
      <c r="AV20" s="292">
        <f>AV21</f>
        <v>0</v>
      </c>
      <c r="AW20" s="57"/>
      <c r="AX20" s="55"/>
      <c r="AY20" s="292">
        <f>AY21</f>
        <v>0</v>
      </c>
      <c r="AZ20" s="57"/>
      <c r="BA20" s="55"/>
    </row>
    <row r="21" spans="1:53">
      <c r="A21" s="87"/>
      <c r="B21" s="69"/>
      <c r="C21" s="86"/>
      <c r="D21" s="139" t="s">
        <v>857</v>
      </c>
      <c r="E21" s="298" t="s">
        <v>615</v>
      </c>
      <c r="F21" s="294">
        <f t="shared" si="0"/>
        <v>177</v>
      </c>
      <c r="G21" s="259"/>
      <c r="H21" s="260"/>
      <c r="I21" s="293">
        <f>SUM(I22:I24)</f>
        <v>15</v>
      </c>
      <c r="J21" s="259"/>
      <c r="K21" s="260"/>
      <c r="L21" s="293">
        <f>SUM(L22:L24)</f>
        <v>31</v>
      </c>
      <c r="M21" s="259"/>
      <c r="N21" s="260"/>
      <c r="O21" s="293">
        <f>SUM(O22:O24)</f>
        <v>64</v>
      </c>
      <c r="P21" s="259"/>
      <c r="Q21" s="260"/>
      <c r="R21" s="293">
        <f>SUM(R22:R24)</f>
        <v>3</v>
      </c>
      <c r="S21" s="259"/>
      <c r="T21" s="260"/>
      <c r="U21" s="293">
        <f>SUM(U22:U24)</f>
        <v>1</v>
      </c>
      <c r="V21" s="259"/>
      <c r="W21" s="260"/>
      <c r="X21" s="293">
        <f>SUM(X22:X24)</f>
        <v>1</v>
      </c>
      <c r="Y21" s="259"/>
      <c r="Z21" s="260"/>
      <c r="AA21" s="293">
        <f>SUM(AA22:AA24)</f>
        <v>18</v>
      </c>
      <c r="AB21" s="259"/>
      <c r="AC21" s="260"/>
      <c r="AD21" s="293">
        <f>SUM(AD22:AD24)</f>
        <v>4</v>
      </c>
      <c r="AE21" s="259"/>
      <c r="AF21" s="260"/>
      <c r="AG21" s="293">
        <f>SUM(AG22:AG24)</f>
        <v>23</v>
      </c>
      <c r="AH21" s="259"/>
      <c r="AI21" s="260"/>
      <c r="AJ21" s="293">
        <f>SUM(AJ22:AJ24)</f>
        <v>15</v>
      </c>
      <c r="AK21" s="259"/>
      <c r="AL21" s="260"/>
      <c r="AM21" s="293">
        <f>SUM(AM22:AM24)</f>
        <v>2</v>
      </c>
      <c r="AN21" s="259"/>
      <c r="AO21" s="260"/>
      <c r="AP21" s="293">
        <f>SUM(AP22:AP24)</f>
        <v>0</v>
      </c>
      <c r="AQ21" s="259"/>
      <c r="AR21" s="260"/>
      <c r="AS21" s="293">
        <f>SUM(AS22:AS24)</f>
        <v>0</v>
      </c>
      <c r="AT21" s="259"/>
      <c r="AU21" s="260"/>
      <c r="AV21" s="293">
        <f>SUM(AV22:AV24)</f>
        <v>0</v>
      </c>
      <c r="AW21" s="259"/>
      <c r="AX21" s="260"/>
      <c r="AY21" s="293">
        <f>SUM(AY22:AY24)</f>
        <v>0</v>
      </c>
      <c r="AZ21" s="259"/>
      <c r="BA21" s="260"/>
    </row>
    <row r="22" spans="1:53">
      <c r="A22" s="59">
        <f t="shared" ref="A22:A24" si="63">SUMIF($I$5:$ZZ$5,"QTY*Equipment",$I22:$ZZ22)</f>
        <v>0</v>
      </c>
      <c r="B22" s="60">
        <f t="shared" ref="B22:B24" si="64">SUMIF($I$5:$ZZ$5,"QTY*Install",$I22:$ZZ22)</f>
        <v>0</v>
      </c>
      <c r="C22" s="144"/>
      <c r="D22" s="145" t="s">
        <v>858</v>
      </c>
      <c r="E22" s="299" t="s">
        <v>658</v>
      </c>
      <c r="F22" s="142">
        <f t="shared" si="0"/>
        <v>3</v>
      </c>
      <c r="G22" s="63"/>
      <c r="H22" s="143"/>
      <c r="I22" s="261"/>
      <c r="J22" s="66">
        <f t="shared" ref="J22:J24" si="65">I22*$G22</f>
        <v>0</v>
      </c>
      <c r="K22" s="67">
        <f t="shared" ref="K22:K24" si="66">I22*$H22</f>
        <v>0</v>
      </c>
      <c r="L22" s="261"/>
      <c r="M22" s="66">
        <f t="shared" ref="M22:M24" si="67">L22*$G22</f>
        <v>0</v>
      </c>
      <c r="N22" s="67">
        <f t="shared" ref="N22:N24" si="68">L22*$H22</f>
        <v>0</v>
      </c>
      <c r="O22" s="261"/>
      <c r="P22" s="66">
        <f t="shared" ref="P22:P24" si="69">O22*$G22</f>
        <v>0</v>
      </c>
      <c r="Q22" s="67">
        <f t="shared" ref="Q22:Q24" si="70">O22*$H22</f>
        <v>0</v>
      </c>
      <c r="R22" s="261"/>
      <c r="S22" s="66">
        <f t="shared" ref="S22:S24" si="71">R22*$G22</f>
        <v>0</v>
      </c>
      <c r="T22" s="67">
        <f t="shared" ref="T22:T24" si="72">R22*$H22</f>
        <v>0</v>
      </c>
      <c r="U22" s="261"/>
      <c r="V22" s="66">
        <f t="shared" ref="V22:V24" si="73">U22*$G22</f>
        <v>0</v>
      </c>
      <c r="W22" s="67">
        <f t="shared" ref="W22:W24" si="74">U22*$H22</f>
        <v>0</v>
      </c>
      <c r="X22" s="261">
        <v>1</v>
      </c>
      <c r="Y22" s="66">
        <f t="shared" ref="Y22:Y24" si="75">X22*$G22</f>
        <v>0</v>
      </c>
      <c r="Z22" s="67">
        <f t="shared" ref="Z22:Z24" si="76">X22*$H22</f>
        <v>0</v>
      </c>
      <c r="AA22" s="261"/>
      <c r="AB22" s="66">
        <f t="shared" ref="AB22:AB24" si="77">AA22*$G22</f>
        <v>0</v>
      </c>
      <c r="AC22" s="67">
        <f t="shared" ref="AC22:AC24" si="78">AA22*$H22</f>
        <v>0</v>
      </c>
      <c r="AD22" s="261"/>
      <c r="AE22" s="66">
        <f t="shared" ref="AE22:AE24" si="79">AD22*$G22</f>
        <v>0</v>
      </c>
      <c r="AF22" s="67">
        <f t="shared" ref="AF22:AF24" si="80">AD22*$H22</f>
        <v>0</v>
      </c>
      <c r="AG22" s="261"/>
      <c r="AH22" s="66">
        <f t="shared" ref="AH22:AH24" si="81">AG22*$G22</f>
        <v>0</v>
      </c>
      <c r="AI22" s="67">
        <f t="shared" ref="AI22:AI24" si="82">AG22*$H22</f>
        <v>0</v>
      </c>
      <c r="AJ22" s="261"/>
      <c r="AK22" s="66">
        <f t="shared" ref="AK22:AK24" si="83">AJ22*$G22</f>
        <v>0</v>
      </c>
      <c r="AL22" s="67">
        <f t="shared" ref="AL22:AL24" si="84">AJ22*$H22</f>
        <v>0</v>
      </c>
      <c r="AM22" s="261">
        <v>2</v>
      </c>
      <c r="AN22" s="66">
        <f t="shared" ref="AN22:AN24" si="85">AM22*$G22</f>
        <v>0</v>
      </c>
      <c r="AO22" s="67">
        <f t="shared" ref="AO22:AO24" si="86">AM22*$H22</f>
        <v>0</v>
      </c>
      <c r="AP22" s="261"/>
      <c r="AQ22" s="66">
        <f t="shared" ref="AQ22:AQ24" si="87">AP22*$G22</f>
        <v>0</v>
      </c>
      <c r="AR22" s="67">
        <f t="shared" ref="AR22:AR24" si="88">AP22*$H22</f>
        <v>0</v>
      </c>
      <c r="AS22" s="261"/>
      <c r="AT22" s="66">
        <f t="shared" ref="AT22:AT24" si="89">AS22*$G22</f>
        <v>0</v>
      </c>
      <c r="AU22" s="67">
        <f t="shared" ref="AU22:AU24" si="90">AS22*$H22</f>
        <v>0</v>
      </c>
      <c r="AV22" s="261"/>
      <c r="AW22" s="66">
        <f t="shared" ref="AW22:AW24" si="91">AV22*$G22</f>
        <v>0</v>
      </c>
      <c r="AX22" s="67">
        <f t="shared" ref="AX22:AX24" si="92">AV22*$H22</f>
        <v>0</v>
      </c>
      <c r="AY22" s="261"/>
      <c r="AZ22" s="66">
        <f t="shared" ref="AZ22:AZ24" si="93">AY22*$G22</f>
        <v>0</v>
      </c>
      <c r="BA22" s="67">
        <f t="shared" ref="BA22:BA24" si="94">AY22*$H22</f>
        <v>0</v>
      </c>
    </row>
    <row r="23" spans="1:53">
      <c r="A23" s="59">
        <f t="shared" si="63"/>
        <v>0</v>
      </c>
      <c r="B23" s="60">
        <f t="shared" si="64"/>
        <v>0</v>
      </c>
      <c r="C23" s="144"/>
      <c r="D23" s="145" t="s">
        <v>859</v>
      </c>
      <c r="E23" s="299" t="s">
        <v>660</v>
      </c>
      <c r="F23" s="142">
        <f t="shared" si="0"/>
        <v>174</v>
      </c>
      <c r="G23" s="63"/>
      <c r="H23" s="143"/>
      <c r="I23" s="261">
        <v>15</v>
      </c>
      <c r="J23" s="66">
        <f t="shared" si="65"/>
        <v>0</v>
      </c>
      <c r="K23" s="67">
        <f t="shared" si="66"/>
        <v>0</v>
      </c>
      <c r="L23" s="261">
        <v>31</v>
      </c>
      <c r="M23" s="66">
        <f t="shared" si="67"/>
        <v>0</v>
      </c>
      <c r="N23" s="67">
        <f t="shared" si="68"/>
        <v>0</v>
      </c>
      <c r="O23" s="261">
        <v>64</v>
      </c>
      <c r="P23" s="66">
        <f t="shared" si="69"/>
        <v>0</v>
      </c>
      <c r="Q23" s="67">
        <f t="shared" si="70"/>
        <v>0</v>
      </c>
      <c r="R23" s="261">
        <v>3</v>
      </c>
      <c r="S23" s="66">
        <f t="shared" si="71"/>
        <v>0</v>
      </c>
      <c r="T23" s="67">
        <f t="shared" si="72"/>
        <v>0</v>
      </c>
      <c r="U23" s="261">
        <v>1</v>
      </c>
      <c r="V23" s="66">
        <f t="shared" si="73"/>
        <v>0</v>
      </c>
      <c r="W23" s="67">
        <f t="shared" si="74"/>
        <v>0</v>
      </c>
      <c r="X23" s="261"/>
      <c r="Y23" s="66">
        <f t="shared" si="75"/>
        <v>0</v>
      </c>
      <c r="Z23" s="67">
        <f t="shared" si="76"/>
        <v>0</v>
      </c>
      <c r="AA23" s="261">
        <v>18</v>
      </c>
      <c r="AB23" s="66">
        <f t="shared" si="77"/>
        <v>0</v>
      </c>
      <c r="AC23" s="67">
        <f t="shared" si="78"/>
        <v>0</v>
      </c>
      <c r="AD23" s="261">
        <v>4</v>
      </c>
      <c r="AE23" s="66">
        <f t="shared" si="79"/>
        <v>0</v>
      </c>
      <c r="AF23" s="67">
        <f t="shared" si="80"/>
        <v>0</v>
      </c>
      <c r="AG23" s="261">
        <v>23</v>
      </c>
      <c r="AH23" s="66">
        <f t="shared" si="81"/>
        <v>0</v>
      </c>
      <c r="AI23" s="67">
        <f t="shared" si="82"/>
        <v>0</v>
      </c>
      <c r="AJ23" s="261">
        <v>15</v>
      </c>
      <c r="AK23" s="66">
        <f t="shared" si="83"/>
        <v>0</v>
      </c>
      <c r="AL23" s="67">
        <f t="shared" si="84"/>
        <v>0</v>
      </c>
      <c r="AM23" s="261"/>
      <c r="AN23" s="66">
        <f t="shared" si="85"/>
        <v>0</v>
      </c>
      <c r="AO23" s="67">
        <f t="shared" si="86"/>
        <v>0</v>
      </c>
      <c r="AP23" s="261"/>
      <c r="AQ23" s="66">
        <f t="shared" si="87"/>
        <v>0</v>
      </c>
      <c r="AR23" s="67">
        <f t="shared" si="88"/>
        <v>0</v>
      </c>
      <c r="AS23" s="261"/>
      <c r="AT23" s="66">
        <f t="shared" si="89"/>
        <v>0</v>
      </c>
      <c r="AU23" s="67">
        <f t="shared" si="90"/>
        <v>0</v>
      </c>
      <c r="AV23" s="261"/>
      <c r="AW23" s="66">
        <f t="shared" si="91"/>
        <v>0</v>
      </c>
      <c r="AX23" s="67">
        <f t="shared" si="92"/>
        <v>0</v>
      </c>
      <c r="AY23" s="261"/>
      <c r="AZ23" s="66">
        <f t="shared" si="93"/>
        <v>0</v>
      </c>
      <c r="BA23" s="67">
        <f t="shared" si="94"/>
        <v>0</v>
      </c>
    </row>
    <row r="24" spans="1:53" hidden="1">
      <c r="A24" s="59">
        <f t="shared" si="63"/>
        <v>0</v>
      </c>
      <c r="B24" s="60">
        <f t="shared" si="64"/>
        <v>0</v>
      </c>
      <c r="C24" s="144"/>
      <c r="D24" s="145" t="s">
        <v>860</v>
      </c>
      <c r="E24" s="299" t="s">
        <v>662</v>
      </c>
      <c r="F24" s="142">
        <f t="shared" si="0"/>
        <v>0</v>
      </c>
      <c r="G24" s="63"/>
      <c r="H24" s="143"/>
      <c r="I24" s="261"/>
      <c r="J24" s="66">
        <f t="shared" si="65"/>
        <v>0</v>
      </c>
      <c r="K24" s="67">
        <f t="shared" si="66"/>
        <v>0</v>
      </c>
      <c r="L24" s="261"/>
      <c r="M24" s="66">
        <f t="shared" si="67"/>
        <v>0</v>
      </c>
      <c r="N24" s="67">
        <f t="shared" si="68"/>
        <v>0</v>
      </c>
      <c r="O24" s="261"/>
      <c r="P24" s="66">
        <f t="shared" si="69"/>
        <v>0</v>
      </c>
      <c r="Q24" s="67">
        <f t="shared" si="70"/>
        <v>0</v>
      </c>
      <c r="R24" s="261"/>
      <c r="S24" s="66">
        <f t="shared" si="71"/>
        <v>0</v>
      </c>
      <c r="T24" s="67">
        <f t="shared" si="72"/>
        <v>0</v>
      </c>
      <c r="U24" s="261"/>
      <c r="V24" s="66">
        <f t="shared" si="73"/>
        <v>0</v>
      </c>
      <c r="W24" s="67">
        <f t="shared" si="74"/>
        <v>0</v>
      </c>
      <c r="X24" s="261"/>
      <c r="Y24" s="66">
        <f t="shared" si="75"/>
        <v>0</v>
      </c>
      <c r="Z24" s="67">
        <f t="shared" si="76"/>
        <v>0</v>
      </c>
      <c r="AA24" s="261"/>
      <c r="AB24" s="66">
        <f t="shared" si="77"/>
        <v>0</v>
      </c>
      <c r="AC24" s="67">
        <f t="shared" si="78"/>
        <v>0</v>
      </c>
      <c r="AD24" s="261"/>
      <c r="AE24" s="66">
        <f t="shared" si="79"/>
        <v>0</v>
      </c>
      <c r="AF24" s="67">
        <f t="shared" si="80"/>
        <v>0</v>
      </c>
      <c r="AG24" s="261"/>
      <c r="AH24" s="66">
        <f t="shared" si="81"/>
        <v>0</v>
      </c>
      <c r="AI24" s="67">
        <f t="shared" si="82"/>
        <v>0</v>
      </c>
      <c r="AJ24" s="261"/>
      <c r="AK24" s="66">
        <f t="shared" si="83"/>
        <v>0</v>
      </c>
      <c r="AL24" s="67">
        <f t="shared" si="84"/>
        <v>0</v>
      </c>
      <c r="AM24" s="261"/>
      <c r="AN24" s="66">
        <f t="shared" si="85"/>
        <v>0</v>
      </c>
      <c r="AO24" s="67">
        <f t="shared" si="86"/>
        <v>0</v>
      </c>
      <c r="AP24" s="261"/>
      <c r="AQ24" s="66">
        <f t="shared" si="87"/>
        <v>0</v>
      </c>
      <c r="AR24" s="67">
        <f t="shared" si="88"/>
        <v>0</v>
      </c>
      <c r="AS24" s="261"/>
      <c r="AT24" s="66">
        <f t="shared" si="89"/>
        <v>0</v>
      </c>
      <c r="AU24" s="67">
        <f t="shared" si="90"/>
        <v>0</v>
      </c>
      <c r="AV24" s="261"/>
      <c r="AW24" s="66">
        <f t="shared" si="91"/>
        <v>0</v>
      </c>
      <c r="AX24" s="67">
        <f t="shared" si="92"/>
        <v>0</v>
      </c>
      <c r="AY24" s="261"/>
      <c r="AZ24" s="66">
        <f t="shared" si="93"/>
        <v>0</v>
      </c>
      <c r="BA24" s="67">
        <f t="shared" si="94"/>
        <v>0</v>
      </c>
    </row>
    <row r="25" spans="1:53">
      <c r="A25" s="305"/>
      <c r="B25" s="306"/>
      <c r="C25" s="307"/>
      <c r="D25" s="139" t="s">
        <v>861</v>
      </c>
      <c r="E25" s="298" t="s">
        <v>633</v>
      </c>
      <c r="F25" s="259"/>
      <c r="G25" s="259"/>
      <c r="H25" s="260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</row>
    <row r="26" spans="1:53">
      <c r="A26" s="59">
        <f t="shared" ref="A26:A32" si="95">SUMIF($I$5:$ZZ$5,"QTY*Equipment",$I26:$ZZ26)</f>
        <v>0</v>
      </c>
      <c r="B26" s="60">
        <f t="shared" ref="B26:B32" si="96">SUMIF($I$5:$ZZ$5,"QTY*Install",$I26:$ZZ26)</f>
        <v>0</v>
      </c>
      <c r="C26" s="144"/>
      <c r="D26" s="145" t="s">
        <v>862</v>
      </c>
      <c r="E26" s="299" t="s">
        <v>624</v>
      </c>
      <c r="F26" s="142">
        <f t="shared" si="0"/>
        <v>177</v>
      </c>
      <c r="G26" s="63"/>
      <c r="H26" s="143"/>
      <c r="I26" s="261">
        <v>15</v>
      </c>
      <c r="J26" s="66">
        <f t="shared" ref="J26:J32" si="97">I26*$G26</f>
        <v>0</v>
      </c>
      <c r="K26" s="67">
        <f t="shared" ref="K26:K32" si="98">I26*$H26</f>
        <v>0</v>
      </c>
      <c r="L26" s="261">
        <v>31</v>
      </c>
      <c r="M26" s="66">
        <f t="shared" ref="M26:M32" si="99">L26*$G26</f>
        <v>0</v>
      </c>
      <c r="N26" s="67">
        <f t="shared" ref="N26:N32" si="100">L26*$H26</f>
        <v>0</v>
      </c>
      <c r="O26" s="261">
        <v>64</v>
      </c>
      <c r="P26" s="66">
        <f t="shared" ref="P26:P32" si="101">O26*$G26</f>
        <v>0</v>
      </c>
      <c r="Q26" s="67">
        <f t="shared" ref="Q26:Q32" si="102">O26*$H26</f>
        <v>0</v>
      </c>
      <c r="R26" s="261">
        <v>3</v>
      </c>
      <c r="S26" s="66">
        <f t="shared" ref="S26:S32" si="103">R26*$G26</f>
        <v>0</v>
      </c>
      <c r="T26" s="67">
        <f t="shared" ref="T26:T32" si="104">R26*$H26</f>
        <v>0</v>
      </c>
      <c r="U26" s="261">
        <v>1</v>
      </c>
      <c r="V26" s="66">
        <f t="shared" ref="V26:V32" si="105">U26*$G26</f>
        <v>0</v>
      </c>
      <c r="W26" s="67">
        <f t="shared" ref="W26:W32" si="106">U26*$H26</f>
        <v>0</v>
      </c>
      <c r="X26" s="261">
        <v>1</v>
      </c>
      <c r="Y26" s="66">
        <f t="shared" ref="Y26:Y32" si="107">X26*$G26</f>
        <v>0</v>
      </c>
      <c r="Z26" s="67">
        <f t="shared" ref="Z26:Z32" si="108">X26*$H26</f>
        <v>0</v>
      </c>
      <c r="AA26" s="261">
        <v>18</v>
      </c>
      <c r="AB26" s="66">
        <f t="shared" ref="AB26:AB32" si="109">AA26*$G26</f>
        <v>0</v>
      </c>
      <c r="AC26" s="67">
        <f t="shared" ref="AC26:AC32" si="110">AA26*$H26</f>
        <v>0</v>
      </c>
      <c r="AD26" s="261">
        <v>4</v>
      </c>
      <c r="AE26" s="66">
        <f t="shared" ref="AE26:AE32" si="111">AD26*$G26</f>
        <v>0</v>
      </c>
      <c r="AF26" s="67">
        <f t="shared" ref="AF26:AF32" si="112">AD26*$H26</f>
        <v>0</v>
      </c>
      <c r="AG26" s="261">
        <v>23</v>
      </c>
      <c r="AH26" s="66">
        <f t="shared" ref="AH26:AH32" si="113">AG26*$G26</f>
        <v>0</v>
      </c>
      <c r="AI26" s="67">
        <f t="shared" ref="AI26:AI32" si="114">AG26*$H26</f>
        <v>0</v>
      </c>
      <c r="AJ26" s="261">
        <v>15</v>
      </c>
      <c r="AK26" s="66">
        <f t="shared" ref="AK26:AK32" si="115">AJ26*$G26</f>
        <v>0</v>
      </c>
      <c r="AL26" s="67">
        <f t="shared" ref="AL26:AL32" si="116">AJ26*$H26</f>
        <v>0</v>
      </c>
      <c r="AM26" s="261">
        <v>2</v>
      </c>
      <c r="AN26" s="66">
        <f t="shared" ref="AN26:AN32" si="117">AM26*$G26</f>
        <v>0</v>
      </c>
      <c r="AO26" s="67">
        <f t="shared" ref="AO26:AO32" si="118">AM26*$H26</f>
        <v>0</v>
      </c>
      <c r="AP26" s="261"/>
      <c r="AQ26" s="66">
        <f t="shared" ref="AQ26:AQ32" si="119">AP26*$G26</f>
        <v>0</v>
      </c>
      <c r="AR26" s="67">
        <f t="shared" ref="AR26:AR32" si="120">AP26*$H26</f>
        <v>0</v>
      </c>
      <c r="AS26" s="261"/>
      <c r="AT26" s="66">
        <f t="shared" ref="AT26:AT32" si="121">AS26*$G26</f>
        <v>0</v>
      </c>
      <c r="AU26" s="67">
        <f t="shared" ref="AU26:AU32" si="122">AS26*$H26</f>
        <v>0</v>
      </c>
      <c r="AV26" s="261"/>
      <c r="AW26" s="66">
        <f t="shared" ref="AW26:AW32" si="123">AV26*$G26</f>
        <v>0</v>
      </c>
      <c r="AX26" s="67">
        <f t="shared" ref="AX26:AX32" si="124">AV26*$H26</f>
        <v>0</v>
      </c>
      <c r="AY26" s="261"/>
      <c r="AZ26" s="66">
        <f t="shared" ref="AZ26:AZ32" si="125">AY26*$G26</f>
        <v>0</v>
      </c>
      <c r="BA26" s="67">
        <f t="shared" ref="BA26:BA32" si="126">AY26*$H26</f>
        <v>0</v>
      </c>
    </row>
    <row r="27" spans="1:53">
      <c r="A27" s="59">
        <f t="shared" si="95"/>
        <v>0</v>
      </c>
      <c r="B27" s="60">
        <f t="shared" si="96"/>
        <v>0</v>
      </c>
      <c r="C27" s="144"/>
      <c r="D27" s="145" t="s">
        <v>863</v>
      </c>
      <c r="E27" s="299" t="s">
        <v>623</v>
      </c>
      <c r="F27" s="142">
        <f t="shared" si="0"/>
        <v>177</v>
      </c>
      <c r="G27" s="63"/>
      <c r="H27" s="143"/>
      <c r="I27" s="261">
        <v>15</v>
      </c>
      <c r="J27" s="66">
        <f t="shared" si="97"/>
        <v>0</v>
      </c>
      <c r="K27" s="67">
        <f t="shared" si="98"/>
        <v>0</v>
      </c>
      <c r="L27" s="261">
        <v>31</v>
      </c>
      <c r="M27" s="66">
        <f t="shared" si="99"/>
        <v>0</v>
      </c>
      <c r="N27" s="67">
        <f t="shared" si="100"/>
        <v>0</v>
      </c>
      <c r="O27" s="261">
        <v>64</v>
      </c>
      <c r="P27" s="66">
        <f t="shared" si="101"/>
        <v>0</v>
      </c>
      <c r="Q27" s="67">
        <f t="shared" si="102"/>
        <v>0</v>
      </c>
      <c r="R27" s="261">
        <v>3</v>
      </c>
      <c r="S27" s="66">
        <f t="shared" si="103"/>
        <v>0</v>
      </c>
      <c r="T27" s="67">
        <f t="shared" si="104"/>
        <v>0</v>
      </c>
      <c r="U27" s="261">
        <v>1</v>
      </c>
      <c r="V27" s="66">
        <f t="shared" si="105"/>
        <v>0</v>
      </c>
      <c r="W27" s="67">
        <f t="shared" si="106"/>
        <v>0</v>
      </c>
      <c r="X27" s="261">
        <v>1</v>
      </c>
      <c r="Y27" s="66">
        <f t="shared" si="107"/>
        <v>0</v>
      </c>
      <c r="Z27" s="67">
        <f t="shared" si="108"/>
        <v>0</v>
      </c>
      <c r="AA27" s="261">
        <v>18</v>
      </c>
      <c r="AB27" s="66">
        <f t="shared" si="109"/>
        <v>0</v>
      </c>
      <c r="AC27" s="67">
        <f t="shared" si="110"/>
        <v>0</v>
      </c>
      <c r="AD27" s="261">
        <v>4</v>
      </c>
      <c r="AE27" s="66">
        <f t="shared" si="111"/>
        <v>0</v>
      </c>
      <c r="AF27" s="67">
        <f t="shared" si="112"/>
        <v>0</v>
      </c>
      <c r="AG27" s="261">
        <v>23</v>
      </c>
      <c r="AH27" s="66">
        <f t="shared" si="113"/>
        <v>0</v>
      </c>
      <c r="AI27" s="67">
        <f t="shared" si="114"/>
        <v>0</v>
      </c>
      <c r="AJ27" s="261">
        <v>15</v>
      </c>
      <c r="AK27" s="66">
        <f t="shared" si="115"/>
        <v>0</v>
      </c>
      <c r="AL27" s="67">
        <f t="shared" si="116"/>
        <v>0</v>
      </c>
      <c r="AM27" s="261">
        <v>2</v>
      </c>
      <c r="AN27" s="66">
        <f t="shared" si="117"/>
        <v>0</v>
      </c>
      <c r="AO27" s="67">
        <f t="shared" si="118"/>
        <v>0</v>
      </c>
      <c r="AP27" s="261"/>
      <c r="AQ27" s="66">
        <f t="shared" si="119"/>
        <v>0</v>
      </c>
      <c r="AR27" s="67">
        <f t="shared" si="120"/>
        <v>0</v>
      </c>
      <c r="AS27" s="261"/>
      <c r="AT27" s="66">
        <f t="shared" si="121"/>
        <v>0</v>
      </c>
      <c r="AU27" s="67">
        <f t="shared" si="122"/>
        <v>0</v>
      </c>
      <c r="AV27" s="261"/>
      <c r="AW27" s="66">
        <f t="shared" si="123"/>
        <v>0</v>
      </c>
      <c r="AX27" s="67">
        <f t="shared" si="124"/>
        <v>0</v>
      </c>
      <c r="AY27" s="261"/>
      <c r="AZ27" s="66">
        <f t="shared" si="125"/>
        <v>0</v>
      </c>
      <c r="BA27" s="67">
        <f t="shared" si="126"/>
        <v>0</v>
      </c>
    </row>
    <row r="28" spans="1:53" hidden="1">
      <c r="A28" s="59">
        <f t="shared" si="95"/>
        <v>0</v>
      </c>
      <c r="B28" s="60">
        <f t="shared" si="96"/>
        <v>0</v>
      </c>
      <c r="C28" s="144"/>
      <c r="D28" s="145" t="s">
        <v>864</v>
      </c>
      <c r="E28" s="299" t="s">
        <v>622</v>
      </c>
      <c r="F28" s="142">
        <f t="shared" si="0"/>
        <v>0</v>
      </c>
      <c r="G28" s="63"/>
      <c r="H28" s="143"/>
      <c r="I28" s="261"/>
      <c r="J28" s="66">
        <f t="shared" si="97"/>
        <v>0</v>
      </c>
      <c r="K28" s="67">
        <f t="shared" si="98"/>
        <v>0</v>
      </c>
      <c r="L28" s="261"/>
      <c r="M28" s="66">
        <f t="shared" si="99"/>
        <v>0</v>
      </c>
      <c r="N28" s="67">
        <f t="shared" si="100"/>
        <v>0</v>
      </c>
      <c r="O28" s="261"/>
      <c r="P28" s="66">
        <f t="shared" si="101"/>
        <v>0</v>
      </c>
      <c r="Q28" s="67">
        <f t="shared" si="102"/>
        <v>0</v>
      </c>
      <c r="R28" s="261"/>
      <c r="S28" s="66">
        <f t="shared" si="103"/>
        <v>0</v>
      </c>
      <c r="T28" s="67">
        <f t="shared" si="104"/>
        <v>0</v>
      </c>
      <c r="U28" s="261"/>
      <c r="V28" s="66">
        <f t="shared" si="105"/>
        <v>0</v>
      </c>
      <c r="W28" s="67">
        <f t="shared" si="106"/>
        <v>0</v>
      </c>
      <c r="X28" s="261"/>
      <c r="Y28" s="66">
        <f t="shared" si="107"/>
        <v>0</v>
      </c>
      <c r="Z28" s="67">
        <f t="shared" si="108"/>
        <v>0</v>
      </c>
      <c r="AA28" s="261"/>
      <c r="AB28" s="66">
        <f t="shared" si="109"/>
        <v>0</v>
      </c>
      <c r="AC28" s="67">
        <f t="shared" si="110"/>
        <v>0</v>
      </c>
      <c r="AD28" s="261"/>
      <c r="AE28" s="66">
        <f t="shared" si="111"/>
        <v>0</v>
      </c>
      <c r="AF28" s="67">
        <f t="shared" si="112"/>
        <v>0</v>
      </c>
      <c r="AG28" s="261"/>
      <c r="AH28" s="66">
        <f t="shared" si="113"/>
        <v>0</v>
      </c>
      <c r="AI28" s="67">
        <f t="shared" si="114"/>
        <v>0</v>
      </c>
      <c r="AJ28" s="261"/>
      <c r="AK28" s="66">
        <f t="shared" si="115"/>
        <v>0</v>
      </c>
      <c r="AL28" s="67">
        <f t="shared" si="116"/>
        <v>0</v>
      </c>
      <c r="AM28" s="261"/>
      <c r="AN28" s="66">
        <f t="shared" si="117"/>
        <v>0</v>
      </c>
      <c r="AO28" s="67">
        <f t="shared" si="118"/>
        <v>0</v>
      </c>
      <c r="AP28" s="261"/>
      <c r="AQ28" s="66">
        <f t="shared" si="119"/>
        <v>0</v>
      </c>
      <c r="AR28" s="67">
        <f t="shared" si="120"/>
        <v>0</v>
      </c>
      <c r="AS28" s="261"/>
      <c r="AT28" s="66">
        <f t="shared" si="121"/>
        <v>0</v>
      </c>
      <c r="AU28" s="67">
        <f t="shared" si="122"/>
        <v>0</v>
      </c>
      <c r="AV28" s="261"/>
      <c r="AW28" s="66">
        <f t="shared" si="123"/>
        <v>0</v>
      </c>
      <c r="AX28" s="67">
        <f t="shared" si="124"/>
        <v>0</v>
      </c>
      <c r="AY28" s="261"/>
      <c r="AZ28" s="66">
        <f t="shared" si="125"/>
        <v>0</v>
      </c>
      <c r="BA28" s="67">
        <f t="shared" si="126"/>
        <v>0</v>
      </c>
    </row>
    <row r="29" spans="1:53">
      <c r="A29" s="59">
        <f t="shared" si="95"/>
        <v>0</v>
      </c>
      <c r="B29" s="60">
        <f t="shared" si="96"/>
        <v>0</v>
      </c>
      <c r="C29" s="144"/>
      <c r="D29" s="145" t="s">
        <v>865</v>
      </c>
      <c r="E29" s="300"/>
      <c r="F29" s="142">
        <f t="shared" si="0"/>
        <v>0</v>
      </c>
      <c r="G29" s="63"/>
      <c r="H29" s="143"/>
      <c r="I29" s="197"/>
      <c r="J29" s="66">
        <f t="shared" si="97"/>
        <v>0</v>
      </c>
      <c r="K29" s="67">
        <f t="shared" si="98"/>
        <v>0</v>
      </c>
      <c r="L29" s="197"/>
      <c r="M29" s="66">
        <f t="shared" si="99"/>
        <v>0</v>
      </c>
      <c r="N29" s="67">
        <f t="shared" si="100"/>
        <v>0</v>
      </c>
      <c r="O29" s="197"/>
      <c r="P29" s="66">
        <f t="shared" si="101"/>
        <v>0</v>
      </c>
      <c r="Q29" s="67">
        <f t="shared" si="102"/>
        <v>0</v>
      </c>
      <c r="R29" s="197"/>
      <c r="S29" s="66">
        <f t="shared" si="103"/>
        <v>0</v>
      </c>
      <c r="T29" s="67">
        <f t="shared" si="104"/>
        <v>0</v>
      </c>
      <c r="U29" s="197"/>
      <c r="V29" s="66">
        <f t="shared" si="105"/>
        <v>0</v>
      </c>
      <c r="W29" s="67">
        <f t="shared" si="106"/>
        <v>0</v>
      </c>
      <c r="X29" s="197"/>
      <c r="Y29" s="66">
        <f t="shared" si="107"/>
        <v>0</v>
      </c>
      <c r="Z29" s="67">
        <f t="shared" si="108"/>
        <v>0</v>
      </c>
      <c r="AA29" s="197"/>
      <c r="AB29" s="66">
        <f t="shared" si="109"/>
        <v>0</v>
      </c>
      <c r="AC29" s="67">
        <f t="shared" si="110"/>
        <v>0</v>
      </c>
      <c r="AD29" s="197"/>
      <c r="AE29" s="66">
        <f t="shared" si="111"/>
        <v>0</v>
      </c>
      <c r="AF29" s="67">
        <f t="shared" si="112"/>
        <v>0</v>
      </c>
      <c r="AG29" s="197"/>
      <c r="AH29" s="66">
        <f t="shared" si="113"/>
        <v>0</v>
      </c>
      <c r="AI29" s="67">
        <f t="shared" si="114"/>
        <v>0</v>
      </c>
      <c r="AJ29" s="197"/>
      <c r="AK29" s="66">
        <f t="shared" si="115"/>
        <v>0</v>
      </c>
      <c r="AL29" s="67">
        <f t="shared" si="116"/>
        <v>0</v>
      </c>
      <c r="AM29" s="197"/>
      <c r="AN29" s="66">
        <f t="shared" si="117"/>
        <v>0</v>
      </c>
      <c r="AO29" s="67">
        <f t="shared" si="118"/>
        <v>0</v>
      </c>
      <c r="AP29" s="197"/>
      <c r="AQ29" s="66">
        <f t="shared" si="119"/>
        <v>0</v>
      </c>
      <c r="AR29" s="67">
        <f t="shared" si="120"/>
        <v>0</v>
      </c>
      <c r="AS29" s="197"/>
      <c r="AT29" s="66">
        <f t="shared" si="121"/>
        <v>0</v>
      </c>
      <c r="AU29" s="67">
        <f t="shared" si="122"/>
        <v>0</v>
      </c>
      <c r="AV29" s="197"/>
      <c r="AW29" s="66">
        <f t="shared" si="123"/>
        <v>0</v>
      </c>
      <c r="AX29" s="67">
        <f t="shared" si="124"/>
        <v>0</v>
      </c>
      <c r="AY29" s="197"/>
      <c r="AZ29" s="66">
        <f t="shared" si="125"/>
        <v>0</v>
      </c>
      <c r="BA29" s="67">
        <f t="shared" si="126"/>
        <v>0</v>
      </c>
    </row>
    <row r="30" spans="1:53">
      <c r="A30" s="59">
        <f t="shared" si="95"/>
        <v>0</v>
      </c>
      <c r="B30" s="60">
        <f t="shared" si="96"/>
        <v>0</v>
      </c>
      <c r="C30" s="144"/>
      <c r="D30" s="145" t="s">
        <v>866</v>
      </c>
      <c r="E30" s="300"/>
      <c r="F30" s="142">
        <f t="shared" si="0"/>
        <v>0</v>
      </c>
      <c r="G30" s="63"/>
      <c r="H30" s="143"/>
      <c r="I30" s="197"/>
      <c r="J30" s="66">
        <f t="shared" si="97"/>
        <v>0</v>
      </c>
      <c r="K30" s="67">
        <f t="shared" si="98"/>
        <v>0</v>
      </c>
      <c r="L30" s="197"/>
      <c r="M30" s="66">
        <f t="shared" si="99"/>
        <v>0</v>
      </c>
      <c r="N30" s="67">
        <f t="shared" si="100"/>
        <v>0</v>
      </c>
      <c r="O30" s="197"/>
      <c r="P30" s="66">
        <f t="shared" si="101"/>
        <v>0</v>
      </c>
      <c r="Q30" s="67">
        <f t="shared" si="102"/>
        <v>0</v>
      </c>
      <c r="R30" s="197"/>
      <c r="S30" s="66">
        <f t="shared" si="103"/>
        <v>0</v>
      </c>
      <c r="T30" s="67">
        <f t="shared" si="104"/>
        <v>0</v>
      </c>
      <c r="U30" s="197"/>
      <c r="V30" s="66">
        <f t="shared" si="105"/>
        <v>0</v>
      </c>
      <c r="W30" s="67">
        <f t="shared" si="106"/>
        <v>0</v>
      </c>
      <c r="X30" s="197"/>
      <c r="Y30" s="66">
        <f t="shared" si="107"/>
        <v>0</v>
      </c>
      <c r="Z30" s="67">
        <f t="shared" si="108"/>
        <v>0</v>
      </c>
      <c r="AA30" s="197"/>
      <c r="AB30" s="66">
        <f t="shared" si="109"/>
        <v>0</v>
      </c>
      <c r="AC30" s="67">
        <f t="shared" si="110"/>
        <v>0</v>
      </c>
      <c r="AD30" s="197"/>
      <c r="AE30" s="66">
        <f t="shared" si="111"/>
        <v>0</v>
      </c>
      <c r="AF30" s="67">
        <f t="shared" si="112"/>
        <v>0</v>
      </c>
      <c r="AG30" s="197"/>
      <c r="AH30" s="66">
        <f t="shared" si="113"/>
        <v>0</v>
      </c>
      <c r="AI30" s="67">
        <f t="shared" si="114"/>
        <v>0</v>
      </c>
      <c r="AJ30" s="197"/>
      <c r="AK30" s="66">
        <f t="shared" si="115"/>
        <v>0</v>
      </c>
      <c r="AL30" s="67">
        <f t="shared" si="116"/>
        <v>0</v>
      </c>
      <c r="AM30" s="197"/>
      <c r="AN30" s="66">
        <f t="shared" si="117"/>
        <v>0</v>
      </c>
      <c r="AO30" s="67">
        <f t="shared" si="118"/>
        <v>0</v>
      </c>
      <c r="AP30" s="197"/>
      <c r="AQ30" s="66">
        <f t="shared" si="119"/>
        <v>0</v>
      </c>
      <c r="AR30" s="67">
        <f t="shared" si="120"/>
        <v>0</v>
      </c>
      <c r="AS30" s="197"/>
      <c r="AT30" s="66">
        <f t="shared" si="121"/>
        <v>0</v>
      </c>
      <c r="AU30" s="67">
        <f t="shared" si="122"/>
        <v>0</v>
      </c>
      <c r="AV30" s="197"/>
      <c r="AW30" s="66">
        <f t="shared" si="123"/>
        <v>0</v>
      </c>
      <c r="AX30" s="67">
        <f t="shared" si="124"/>
        <v>0</v>
      </c>
      <c r="AY30" s="197"/>
      <c r="AZ30" s="66">
        <f t="shared" si="125"/>
        <v>0</v>
      </c>
      <c r="BA30" s="67">
        <f t="shared" si="126"/>
        <v>0</v>
      </c>
    </row>
    <row r="31" spans="1:53">
      <c r="A31" s="59">
        <f t="shared" si="95"/>
        <v>0</v>
      </c>
      <c r="B31" s="60">
        <f t="shared" si="96"/>
        <v>0</v>
      </c>
      <c r="C31" s="144"/>
      <c r="D31" s="145" t="s">
        <v>867</v>
      </c>
      <c r="E31" s="300"/>
      <c r="F31" s="142">
        <f t="shared" si="0"/>
        <v>0</v>
      </c>
      <c r="G31" s="63"/>
      <c r="H31" s="143"/>
      <c r="I31" s="197"/>
      <c r="J31" s="66">
        <f t="shared" si="97"/>
        <v>0</v>
      </c>
      <c r="K31" s="67">
        <f t="shared" si="98"/>
        <v>0</v>
      </c>
      <c r="L31" s="197"/>
      <c r="M31" s="66">
        <f t="shared" si="99"/>
        <v>0</v>
      </c>
      <c r="N31" s="67">
        <f t="shared" si="100"/>
        <v>0</v>
      </c>
      <c r="O31" s="197"/>
      <c r="P31" s="66">
        <f t="shared" si="101"/>
        <v>0</v>
      </c>
      <c r="Q31" s="67">
        <f t="shared" si="102"/>
        <v>0</v>
      </c>
      <c r="R31" s="197"/>
      <c r="S31" s="66">
        <f t="shared" si="103"/>
        <v>0</v>
      </c>
      <c r="T31" s="67">
        <f t="shared" si="104"/>
        <v>0</v>
      </c>
      <c r="U31" s="197"/>
      <c r="V31" s="66">
        <f t="shared" si="105"/>
        <v>0</v>
      </c>
      <c r="W31" s="67">
        <f t="shared" si="106"/>
        <v>0</v>
      </c>
      <c r="X31" s="197"/>
      <c r="Y31" s="66">
        <f t="shared" si="107"/>
        <v>0</v>
      </c>
      <c r="Z31" s="67">
        <f t="shared" si="108"/>
        <v>0</v>
      </c>
      <c r="AA31" s="197"/>
      <c r="AB31" s="66">
        <f t="shared" si="109"/>
        <v>0</v>
      </c>
      <c r="AC31" s="67">
        <f t="shared" si="110"/>
        <v>0</v>
      </c>
      <c r="AD31" s="197"/>
      <c r="AE31" s="66">
        <f t="shared" si="111"/>
        <v>0</v>
      </c>
      <c r="AF31" s="67">
        <f t="shared" si="112"/>
        <v>0</v>
      </c>
      <c r="AG31" s="197"/>
      <c r="AH31" s="66">
        <f t="shared" si="113"/>
        <v>0</v>
      </c>
      <c r="AI31" s="67">
        <f t="shared" si="114"/>
        <v>0</v>
      </c>
      <c r="AJ31" s="197"/>
      <c r="AK31" s="66">
        <f t="shared" si="115"/>
        <v>0</v>
      </c>
      <c r="AL31" s="67">
        <f t="shared" si="116"/>
        <v>0</v>
      </c>
      <c r="AM31" s="197"/>
      <c r="AN31" s="66">
        <f t="shared" si="117"/>
        <v>0</v>
      </c>
      <c r="AO31" s="67">
        <f t="shared" si="118"/>
        <v>0</v>
      </c>
      <c r="AP31" s="197"/>
      <c r="AQ31" s="66">
        <f t="shared" si="119"/>
        <v>0</v>
      </c>
      <c r="AR31" s="67">
        <f t="shared" si="120"/>
        <v>0</v>
      </c>
      <c r="AS31" s="197"/>
      <c r="AT31" s="66">
        <f t="shared" si="121"/>
        <v>0</v>
      </c>
      <c r="AU31" s="67">
        <f t="shared" si="122"/>
        <v>0</v>
      </c>
      <c r="AV31" s="197"/>
      <c r="AW31" s="66">
        <f t="shared" si="123"/>
        <v>0</v>
      </c>
      <c r="AX31" s="67">
        <f t="shared" si="124"/>
        <v>0</v>
      </c>
      <c r="AY31" s="197"/>
      <c r="AZ31" s="66">
        <f t="shared" si="125"/>
        <v>0</v>
      </c>
      <c r="BA31" s="67">
        <f t="shared" si="126"/>
        <v>0</v>
      </c>
    </row>
    <row r="32" spans="1:53">
      <c r="A32" s="59">
        <f t="shared" si="95"/>
        <v>0</v>
      </c>
      <c r="B32" s="60">
        <f t="shared" si="96"/>
        <v>0</v>
      </c>
      <c r="C32" s="144"/>
      <c r="D32" s="145" t="s">
        <v>908</v>
      </c>
      <c r="E32" s="300"/>
      <c r="F32" s="142">
        <f t="shared" si="0"/>
        <v>0</v>
      </c>
      <c r="G32" s="63"/>
      <c r="H32" s="143"/>
      <c r="I32" s="197"/>
      <c r="J32" s="66">
        <f t="shared" si="97"/>
        <v>0</v>
      </c>
      <c r="K32" s="67">
        <f t="shared" si="98"/>
        <v>0</v>
      </c>
      <c r="L32" s="197"/>
      <c r="M32" s="66">
        <f t="shared" si="99"/>
        <v>0</v>
      </c>
      <c r="N32" s="67">
        <f t="shared" si="100"/>
        <v>0</v>
      </c>
      <c r="O32" s="197"/>
      <c r="P32" s="66">
        <f t="shared" si="101"/>
        <v>0</v>
      </c>
      <c r="Q32" s="67">
        <f t="shared" si="102"/>
        <v>0</v>
      </c>
      <c r="R32" s="197"/>
      <c r="S32" s="66">
        <f t="shared" si="103"/>
        <v>0</v>
      </c>
      <c r="T32" s="67">
        <f t="shared" si="104"/>
        <v>0</v>
      </c>
      <c r="U32" s="197"/>
      <c r="V32" s="66">
        <f t="shared" si="105"/>
        <v>0</v>
      </c>
      <c r="W32" s="67">
        <f t="shared" si="106"/>
        <v>0</v>
      </c>
      <c r="X32" s="197"/>
      <c r="Y32" s="66">
        <f t="shared" si="107"/>
        <v>0</v>
      </c>
      <c r="Z32" s="67">
        <f t="shared" si="108"/>
        <v>0</v>
      </c>
      <c r="AA32" s="197"/>
      <c r="AB32" s="66">
        <f t="shared" si="109"/>
        <v>0</v>
      </c>
      <c r="AC32" s="67">
        <f t="shared" si="110"/>
        <v>0</v>
      </c>
      <c r="AD32" s="197"/>
      <c r="AE32" s="66">
        <f t="shared" si="111"/>
        <v>0</v>
      </c>
      <c r="AF32" s="67">
        <f t="shared" si="112"/>
        <v>0</v>
      </c>
      <c r="AG32" s="197"/>
      <c r="AH32" s="66">
        <f t="shared" si="113"/>
        <v>0</v>
      </c>
      <c r="AI32" s="67">
        <f t="shared" si="114"/>
        <v>0</v>
      </c>
      <c r="AJ32" s="197"/>
      <c r="AK32" s="66">
        <f t="shared" si="115"/>
        <v>0</v>
      </c>
      <c r="AL32" s="67">
        <f t="shared" si="116"/>
        <v>0</v>
      </c>
      <c r="AM32" s="197"/>
      <c r="AN32" s="66">
        <f t="shared" si="117"/>
        <v>0</v>
      </c>
      <c r="AO32" s="67">
        <f t="shared" si="118"/>
        <v>0</v>
      </c>
      <c r="AP32" s="197"/>
      <c r="AQ32" s="66">
        <f t="shared" si="119"/>
        <v>0</v>
      </c>
      <c r="AR32" s="67">
        <f t="shared" si="120"/>
        <v>0</v>
      </c>
      <c r="AS32" s="197"/>
      <c r="AT32" s="66">
        <f t="shared" si="121"/>
        <v>0</v>
      </c>
      <c r="AU32" s="67">
        <f t="shared" si="122"/>
        <v>0</v>
      </c>
      <c r="AV32" s="197"/>
      <c r="AW32" s="66">
        <f t="shared" si="123"/>
        <v>0</v>
      </c>
      <c r="AX32" s="67">
        <f t="shared" si="124"/>
        <v>0</v>
      </c>
      <c r="AY32" s="197"/>
      <c r="AZ32" s="66">
        <f t="shared" si="125"/>
        <v>0</v>
      </c>
      <c r="BA32" s="67">
        <f t="shared" si="126"/>
        <v>0</v>
      </c>
    </row>
    <row r="33" spans="1:53">
      <c r="A33" s="87"/>
      <c r="B33" s="69"/>
      <c r="C33" s="146"/>
      <c r="D33" s="139" t="s">
        <v>868</v>
      </c>
      <c r="E33" s="298" t="s">
        <v>689</v>
      </c>
      <c r="F33" s="55"/>
      <c r="G33" s="56"/>
      <c r="H33" s="53"/>
      <c r="I33" s="56"/>
      <c r="J33" s="57"/>
      <c r="K33" s="55"/>
      <c r="L33" s="56"/>
      <c r="M33" s="57"/>
      <c r="N33" s="55"/>
      <c r="O33" s="56"/>
      <c r="P33" s="57"/>
      <c r="Q33" s="55"/>
      <c r="R33" s="56"/>
      <c r="S33" s="57"/>
      <c r="T33" s="55"/>
      <c r="U33" s="56"/>
      <c r="V33" s="57"/>
      <c r="W33" s="55"/>
      <c r="X33" s="56"/>
      <c r="Y33" s="57"/>
      <c r="Z33" s="55"/>
      <c r="AA33" s="56"/>
      <c r="AB33" s="57"/>
      <c r="AC33" s="55"/>
      <c r="AD33" s="56"/>
      <c r="AE33" s="57"/>
      <c r="AF33" s="55"/>
      <c r="AG33" s="56"/>
      <c r="AH33" s="57"/>
      <c r="AI33" s="55"/>
      <c r="AJ33" s="56"/>
      <c r="AK33" s="57"/>
      <c r="AL33" s="55"/>
      <c r="AM33" s="56"/>
      <c r="AN33" s="57"/>
      <c r="AO33" s="55"/>
      <c r="AP33" s="56"/>
      <c r="AQ33" s="57"/>
      <c r="AR33" s="55"/>
      <c r="AS33" s="56"/>
      <c r="AT33" s="57"/>
      <c r="AU33" s="55"/>
      <c r="AV33" s="56"/>
      <c r="AW33" s="57"/>
      <c r="AX33" s="55"/>
      <c r="AY33" s="56"/>
      <c r="AZ33" s="57"/>
      <c r="BA33" s="55"/>
    </row>
    <row r="34" spans="1:53">
      <c r="A34" s="59">
        <f t="shared" ref="A34:A47" si="127">SUMIF($I$5:$ZZ$5,"QTY*Equipment",$I34:$ZZ34)</f>
        <v>0</v>
      </c>
      <c r="B34" s="60">
        <f t="shared" ref="B34:B47" si="128">SUMIF($I$5:$ZZ$5,"QTY*Install",$I34:$ZZ34)</f>
        <v>0</v>
      </c>
      <c r="C34" s="144"/>
      <c r="D34" s="145" t="s">
        <v>869</v>
      </c>
      <c r="E34" s="303" t="s">
        <v>1271</v>
      </c>
      <c r="F34" s="142">
        <f t="shared" si="0"/>
        <v>177</v>
      </c>
      <c r="G34" s="63"/>
      <c r="H34" s="143"/>
      <c r="I34" s="261">
        <v>15</v>
      </c>
      <c r="J34" s="66">
        <f t="shared" ref="J34:J47" si="129">I34*$G34</f>
        <v>0</v>
      </c>
      <c r="K34" s="67">
        <f t="shared" ref="K34:K47" si="130">I34*$H34</f>
        <v>0</v>
      </c>
      <c r="L34" s="261">
        <v>31</v>
      </c>
      <c r="M34" s="66">
        <f t="shared" ref="M34:M47" si="131">L34*$G34</f>
        <v>0</v>
      </c>
      <c r="N34" s="67">
        <f t="shared" ref="N34:N47" si="132">L34*$H34</f>
        <v>0</v>
      </c>
      <c r="O34" s="261">
        <v>64</v>
      </c>
      <c r="P34" s="66">
        <f t="shared" ref="P34:P47" si="133">O34*$G34</f>
        <v>0</v>
      </c>
      <c r="Q34" s="67">
        <f t="shared" ref="Q34:Q47" si="134">O34*$H34</f>
        <v>0</v>
      </c>
      <c r="R34" s="261">
        <v>3</v>
      </c>
      <c r="S34" s="66">
        <f t="shared" ref="S34:S47" si="135">R34*$G34</f>
        <v>0</v>
      </c>
      <c r="T34" s="67">
        <f t="shared" ref="T34:T47" si="136">R34*$H34</f>
        <v>0</v>
      </c>
      <c r="U34" s="261">
        <v>1</v>
      </c>
      <c r="V34" s="66">
        <f t="shared" ref="V34:V47" si="137">U34*$G34</f>
        <v>0</v>
      </c>
      <c r="W34" s="67">
        <f t="shared" ref="W34:W47" si="138">U34*$H34</f>
        <v>0</v>
      </c>
      <c r="X34" s="261">
        <v>1</v>
      </c>
      <c r="Y34" s="66">
        <f t="shared" ref="Y34:Y47" si="139">X34*$G34</f>
        <v>0</v>
      </c>
      <c r="Z34" s="67">
        <f t="shared" ref="Z34:Z47" si="140">X34*$H34</f>
        <v>0</v>
      </c>
      <c r="AA34" s="261">
        <v>18</v>
      </c>
      <c r="AB34" s="66">
        <f t="shared" ref="AB34:AB47" si="141">AA34*$G34</f>
        <v>0</v>
      </c>
      <c r="AC34" s="67">
        <f t="shared" ref="AC34:AC47" si="142">AA34*$H34</f>
        <v>0</v>
      </c>
      <c r="AD34" s="261">
        <v>4</v>
      </c>
      <c r="AE34" s="66">
        <f t="shared" ref="AE34:AE47" si="143">AD34*$G34</f>
        <v>0</v>
      </c>
      <c r="AF34" s="67">
        <f t="shared" ref="AF34:AF47" si="144">AD34*$H34</f>
        <v>0</v>
      </c>
      <c r="AG34" s="261">
        <v>23</v>
      </c>
      <c r="AH34" s="66">
        <f t="shared" ref="AH34:AH47" si="145">AG34*$G34</f>
        <v>0</v>
      </c>
      <c r="AI34" s="67">
        <f t="shared" ref="AI34:AI47" si="146">AG34*$H34</f>
        <v>0</v>
      </c>
      <c r="AJ34" s="261">
        <v>15</v>
      </c>
      <c r="AK34" s="66">
        <f t="shared" ref="AK34:AK47" si="147">AJ34*$G34</f>
        <v>0</v>
      </c>
      <c r="AL34" s="67">
        <f t="shared" ref="AL34:AL47" si="148">AJ34*$H34</f>
        <v>0</v>
      </c>
      <c r="AM34" s="261">
        <v>2</v>
      </c>
      <c r="AN34" s="66">
        <f t="shared" ref="AN34:AN47" si="149">AM34*$G34</f>
        <v>0</v>
      </c>
      <c r="AO34" s="67">
        <f t="shared" ref="AO34:AO47" si="150">AM34*$H34</f>
        <v>0</v>
      </c>
      <c r="AP34" s="261"/>
      <c r="AQ34" s="66">
        <f t="shared" ref="AQ34:AQ47" si="151">AP34*$G34</f>
        <v>0</v>
      </c>
      <c r="AR34" s="67">
        <f t="shared" ref="AR34:AR47" si="152">AP34*$H34</f>
        <v>0</v>
      </c>
      <c r="AS34" s="261"/>
      <c r="AT34" s="66">
        <f t="shared" ref="AT34:AT47" si="153">AS34*$G34</f>
        <v>0</v>
      </c>
      <c r="AU34" s="67">
        <f t="shared" ref="AU34:AU47" si="154">AS34*$H34</f>
        <v>0</v>
      </c>
      <c r="AV34" s="261"/>
      <c r="AW34" s="66">
        <f t="shared" ref="AW34:AW47" si="155">AV34*$G34</f>
        <v>0</v>
      </c>
      <c r="AX34" s="67">
        <f t="shared" ref="AX34:AX47" si="156">AV34*$H34</f>
        <v>0</v>
      </c>
      <c r="AY34" s="261"/>
      <c r="AZ34" s="66">
        <f t="shared" ref="AZ34:AZ47" si="157">AY34*$G34</f>
        <v>0</v>
      </c>
      <c r="BA34" s="67">
        <f t="shared" ref="BA34:BA47" si="158">AY34*$H34</f>
        <v>0</v>
      </c>
    </row>
    <row r="35" spans="1:53">
      <c r="A35" s="59">
        <f t="shared" si="127"/>
        <v>0</v>
      </c>
      <c r="B35" s="60">
        <f t="shared" si="128"/>
        <v>0</v>
      </c>
      <c r="C35" s="144"/>
      <c r="D35" s="145" t="s">
        <v>870</v>
      </c>
      <c r="E35" s="299" t="s">
        <v>1114</v>
      </c>
      <c r="F35" s="142">
        <f t="shared" ref="F35:F62" si="159">SUMIF($I$5:$ZG$5,"QTY",$I35:$ZG35)</f>
        <v>7</v>
      </c>
      <c r="G35" s="63"/>
      <c r="H35" s="143"/>
      <c r="I35" s="261">
        <v>1</v>
      </c>
      <c r="J35" s="66">
        <f t="shared" si="129"/>
        <v>0</v>
      </c>
      <c r="K35" s="67">
        <f t="shared" si="130"/>
        <v>0</v>
      </c>
      <c r="L35" s="261">
        <v>1</v>
      </c>
      <c r="M35" s="66">
        <f t="shared" si="131"/>
        <v>0</v>
      </c>
      <c r="N35" s="67">
        <f t="shared" si="132"/>
        <v>0</v>
      </c>
      <c r="O35" s="261">
        <v>2</v>
      </c>
      <c r="P35" s="66">
        <f t="shared" si="133"/>
        <v>0</v>
      </c>
      <c r="Q35" s="67">
        <f t="shared" si="134"/>
        <v>0</v>
      </c>
      <c r="R35" s="261"/>
      <c r="S35" s="66">
        <f t="shared" si="135"/>
        <v>0</v>
      </c>
      <c r="T35" s="67">
        <f t="shared" si="136"/>
        <v>0</v>
      </c>
      <c r="U35" s="261"/>
      <c r="V35" s="66">
        <f t="shared" si="137"/>
        <v>0</v>
      </c>
      <c r="W35" s="67">
        <f t="shared" si="138"/>
        <v>0</v>
      </c>
      <c r="X35" s="261"/>
      <c r="Y35" s="66">
        <f t="shared" si="139"/>
        <v>0</v>
      </c>
      <c r="Z35" s="67">
        <f t="shared" si="140"/>
        <v>0</v>
      </c>
      <c r="AA35" s="261">
        <v>1</v>
      </c>
      <c r="AB35" s="66">
        <f t="shared" si="141"/>
        <v>0</v>
      </c>
      <c r="AC35" s="67">
        <f t="shared" si="142"/>
        <v>0</v>
      </c>
      <c r="AD35" s="261"/>
      <c r="AE35" s="66">
        <f t="shared" si="143"/>
        <v>0</v>
      </c>
      <c r="AF35" s="67">
        <f t="shared" si="144"/>
        <v>0</v>
      </c>
      <c r="AG35" s="261">
        <v>1</v>
      </c>
      <c r="AH35" s="66">
        <f t="shared" si="145"/>
        <v>0</v>
      </c>
      <c r="AI35" s="67">
        <f t="shared" si="146"/>
        <v>0</v>
      </c>
      <c r="AJ35" s="261">
        <v>1</v>
      </c>
      <c r="AK35" s="66">
        <f t="shared" si="147"/>
        <v>0</v>
      </c>
      <c r="AL35" s="67">
        <f t="shared" si="148"/>
        <v>0</v>
      </c>
      <c r="AM35" s="261"/>
      <c r="AN35" s="66">
        <f t="shared" si="149"/>
        <v>0</v>
      </c>
      <c r="AO35" s="67">
        <f t="shared" si="150"/>
        <v>0</v>
      </c>
      <c r="AP35" s="261"/>
      <c r="AQ35" s="66">
        <f t="shared" si="151"/>
        <v>0</v>
      </c>
      <c r="AR35" s="67">
        <f t="shared" si="152"/>
        <v>0</v>
      </c>
      <c r="AS35" s="261"/>
      <c r="AT35" s="66">
        <f t="shared" si="153"/>
        <v>0</v>
      </c>
      <c r="AU35" s="67">
        <f t="shared" si="154"/>
        <v>0</v>
      </c>
      <c r="AV35" s="261"/>
      <c r="AW35" s="66">
        <f t="shared" si="155"/>
        <v>0</v>
      </c>
      <c r="AX35" s="67">
        <f t="shared" si="156"/>
        <v>0</v>
      </c>
      <c r="AY35" s="261"/>
      <c r="AZ35" s="66">
        <f t="shared" si="157"/>
        <v>0</v>
      </c>
      <c r="BA35" s="67">
        <f t="shared" si="158"/>
        <v>0</v>
      </c>
    </row>
    <row r="36" spans="1:53" hidden="1">
      <c r="A36" s="59">
        <f t="shared" si="127"/>
        <v>0</v>
      </c>
      <c r="B36" s="60">
        <f t="shared" si="128"/>
        <v>0</v>
      </c>
      <c r="C36" s="144"/>
      <c r="D36" s="145" t="s">
        <v>871</v>
      </c>
      <c r="E36" s="303" t="s">
        <v>51</v>
      </c>
      <c r="F36" s="142">
        <f t="shared" si="159"/>
        <v>0</v>
      </c>
      <c r="G36" s="63"/>
      <c r="H36" s="143"/>
      <c r="I36" s="261"/>
      <c r="J36" s="66">
        <f t="shared" ref="J36" si="160">I36*$G36</f>
        <v>0</v>
      </c>
      <c r="K36" s="67">
        <f t="shared" ref="K36" si="161">I36*$H36</f>
        <v>0</v>
      </c>
      <c r="L36" s="261"/>
      <c r="M36" s="66">
        <f t="shared" ref="M36" si="162">L36*$G36</f>
        <v>0</v>
      </c>
      <c r="N36" s="67">
        <f t="shared" ref="N36" si="163">L36*$H36</f>
        <v>0</v>
      </c>
      <c r="O36" s="261"/>
      <c r="P36" s="66">
        <f t="shared" ref="P36" si="164">O36*$G36</f>
        <v>0</v>
      </c>
      <c r="Q36" s="67">
        <f t="shared" ref="Q36" si="165">O36*$H36</f>
        <v>0</v>
      </c>
      <c r="R36" s="261"/>
      <c r="S36" s="66">
        <f t="shared" ref="S36" si="166">R36*$G36</f>
        <v>0</v>
      </c>
      <c r="T36" s="67">
        <f t="shared" ref="T36" si="167">R36*$H36</f>
        <v>0</v>
      </c>
      <c r="U36" s="261"/>
      <c r="V36" s="66">
        <f t="shared" ref="V36" si="168">U36*$G36</f>
        <v>0</v>
      </c>
      <c r="W36" s="67">
        <f t="shared" ref="W36" si="169">U36*$H36</f>
        <v>0</v>
      </c>
      <c r="X36" s="261"/>
      <c r="Y36" s="66">
        <f t="shared" ref="Y36" si="170">X36*$G36</f>
        <v>0</v>
      </c>
      <c r="Z36" s="67">
        <f t="shared" ref="Z36" si="171">X36*$H36</f>
        <v>0</v>
      </c>
      <c r="AA36" s="261"/>
      <c r="AB36" s="66">
        <f t="shared" ref="AB36" si="172">AA36*$G36</f>
        <v>0</v>
      </c>
      <c r="AC36" s="67">
        <f t="shared" ref="AC36" si="173">AA36*$H36</f>
        <v>0</v>
      </c>
      <c r="AD36" s="261"/>
      <c r="AE36" s="66">
        <f t="shared" ref="AE36" si="174">AD36*$G36</f>
        <v>0</v>
      </c>
      <c r="AF36" s="67">
        <f t="shared" ref="AF36" si="175">AD36*$H36</f>
        <v>0</v>
      </c>
      <c r="AG36" s="261"/>
      <c r="AH36" s="66">
        <f t="shared" ref="AH36" si="176">AG36*$G36</f>
        <v>0</v>
      </c>
      <c r="AI36" s="67">
        <f t="shared" ref="AI36" si="177">AG36*$H36</f>
        <v>0</v>
      </c>
      <c r="AJ36" s="261"/>
      <c r="AK36" s="66">
        <f t="shared" ref="AK36" si="178">AJ36*$G36</f>
        <v>0</v>
      </c>
      <c r="AL36" s="67">
        <f t="shared" ref="AL36" si="179">AJ36*$H36</f>
        <v>0</v>
      </c>
      <c r="AM36" s="261"/>
      <c r="AN36" s="66">
        <f t="shared" ref="AN36" si="180">AM36*$G36</f>
        <v>0</v>
      </c>
      <c r="AO36" s="67">
        <f t="shared" ref="AO36" si="181">AM36*$H36</f>
        <v>0</v>
      </c>
      <c r="AP36" s="261"/>
      <c r="AQ36" s="66">
        <f t="shared" ref="AQ36" si="182">AP36*$G36</f>
        <v>0</v>
      </c>
      <c r="AR36" s="67">
        <f t="shared" ref="AR36" si="183">AP36*$H36</f>
        <v>0</v>
      </c>
      <c r="AS36" s="261"/>
      <c r="AT36" s="66">
        <f t="shared" ref="AT36" si="184">AS36*$G36</f>
        <v>0</v>
      </c>
      <c r="AU36" s="67">
        <f t="shared" ref="AU36" si="185">AS36*$H36</f>
        <v>0</v>
      </c>
      <c r="AV36" s="261"/>
      <c r="AW36" s="66">
        <f t="shared" ref="AW36" si="186">AV36*$G36</f>
        <v>0</v>
      </c>
      <c r="AX36" s="67">
        <f t="shared" ref="AX36" si="187">AV36*$H36</f>
        <v>0</v>
      </c>
      <c r="AY36" s="261"/>
      <c r="AZ36" s="66">
        <f t="shared" ref="AZ36" si="188">AY36*$G36</f>
        <v>0</v>
      </c>
      <c r="BA36" s="67">
        <f t="shared" ref="BA36" si="189">AY36*$H36</f>
        <v>0</v>
      </c>
    </row>
    <row r="37" spans="1:53" hidden="1">
      <c r="A37" s="59">
        <f t="shared" si="127"/>
        <v>0</v>
      </c>
      <c r="B37" s="60">
        <f t="shared" si="128"/>
        <v>0</v>
      </c>
      <c r="C37" s="144"/>
      <c r="D37" s="145" t="s">
        <v>872</v>
      </c>
      <c r="E37" s="303" t="s">
        <v>479</v>
      </c>
      <c r="F37" s="142">
        <f t="shared" si="159"/>
        <v>0</v>
      </c>
      <c r="G37" s="63"/>
      <c r="H37" s="143"/>
      <c r="I37" s="261"/>
      <c r="J37" s="66">
        <f t="shared" si="129"/>
        <v>0</v>
      </c>
      <c r="K37" s="67">
        <f t="shared" si="130"/>
        <v>0</v>
      </c>
      <c r="L37" s="261"/>
      <c r="M37" s="66">
        <f t="shared" si="131"/>
        <v>0</v>
      </c>
      <c r="N37" s="67">
        <f t="shared" si="132"/>
        <v>0</v>
      </c>
      <c r="O37" s="261"/>
      <c r="P37" s="66">
        <f t="shared" si="133"/>
        <v>0</v>
      </c>
      <c r="Q37" s="67">
        <f t="shared" si="134"/>
        <v>0</v>
      </c>
      <c r="R37" s="261"/>
      <c r="S37" s="66">
        <f t="shared" si="135"/>
        <v>0</v>
      </c>
      <c r="T37" s="67">
        <f t="shared" si="136"/>
        <v>0</v>
      </c>
      <c r="U37" s="261"/>
      <c r="V37" s="66">
        <f t="shared" si="137"/>
        <v>0</v>
      </c>
      <c r="W37" s="67">
        <f t="shared" si="138"/>
        <v>0</v>
      </c>
      <c r="X37" s="261"/>
      <c r="Y37" s="66">
        <f t="shared" si="139"/>
        <v>0</v>
      </c>
      <c r="Z37" s="67">
        <f t="shared" si="140"/>
        <v>0</v>
      </c>
      <c r="AA37" s="261"/>
      <c r="AB37" s="66">
        <f t="shared" si="141"/>
        <v>0</v>
      </c>
      <c r="AC37" s="67">
        <f t="shared" si="142"/>
        <v>0</v>
      </c>
      <c r="AD37" s="261"/>
      <c r="AE37" s="66">
        <f t="shared" si="143"/>
        <v>0</v>
      </c>
      <c r="AF37" s="67">
        <f t="shared" si="144"/>
        <v>0</v>
      </c>
      <c r="AG37" s="261"/>
      <c r="AH37" s="66">
        <f t="shared" si="145"/>
        <v>0</v>
      </c>
      <c r="AI37" s="67">
        <f t="shared" si="146"/>
        <v>0</v>
      </c>
      <c r="AJ37" s="261"/>
      <c r="AK37" s="66">
        <f t="shared" si="147"/>
        <v>0</v>
      </c>
      <c r="AL37" s="67">
        <f t="shared" si="148"/>
        <v>0</v>
      </c>
      <c r="AM37" s="261"/>
      <c r="AN37" s="66">
        <f t="shared" si="149"/>
        <v>0</v>
      </c>
      <c r="AO37" s="67">
        <f t="shared" si="150"/>
        <v>0</v>
      </c>
      <c r="AP37" s="261"/>
      <c r="AQ37" s="66">
        <f t="shared" si="151"/>
        <v>0</v>
      </c>
      <c r="AR37" s="67">
        <f t="shared" si="152"/>
        <v>0</v>
      </c>
      <c r="AS37" s="261"/>
      <c r="AT37" s="66">
        <f t="shared" si="153"/>
        <v>0</v>
      </c>
      <c r="AU37" s="67">
        <f t="shared" si="154"/>
        <v>0</v>
      </c>
      <c r="AV37" s="261"/>
      <c r="AW37" s="66">
        <f t="shared" si="155"/>
        <v>0</v>
      </c>
      <c r="AX37" s="67">
        <f t="shared" si="156"/>
        <v>0</v>
      </c>
      <c r="AY37" s="261"/>
      <c r="AZ37" s="66">
        <f t="shared" si="157"/>
        <v>0</v>
      </c>
      <c r="BA37" s="67">
        <f t="shared" si="158"/>
        <v>0</v>
      </c>
    </row>
    <row r="38" spans="1:53" hidden="1">
      <c r="A38" s="59">
        <f t="shared" si="127"/>
        <v>0</v>
      </c>
      <c r="B38" s="60">
        <f t="shared" si="128"/>
        <v>0</v>
      </c>
      <c r="C38" s="144"/>
      <c r="D38" s="145" t="s">
        <v>873</v>
      </c>
      <c r="E38" s="299" t="s">
        <v>125</v>
      </c>
      <c r="F38" s="142">
        <f t="shared" si="159"/>
        <v>0</v>
      </c>
      <c r="G38" s="63"/>
      <c r="H38" s="143"/>
      <c r="I38" s="261"/>
      <c r="J38" s="66">
        <f t="shared" si="129"/>
        <v>0</v>
      </c>
      <c r="K38" s="67">
        <f t="shared" si="130"/>
        <v>0</v>
      </c>
      <c r="L38" s="261"/>
      <c r="M38" s="66">
        <f t="shared" si="131"/>
        <v>0</v>
      </c>
      <c r="N38" s="67">
        <f t="shared" si="132"/>
        <v>0</v>
      </c>
      <c r="O38" s="261"/>
      <c r="P38" s="66">
        <f t="shared" si="133"/>
        <v>0</v>
      </c>
      <c r="Q38" s="67">
        <f t="shared" si="134"/>
        <v>0</v>
      </c>
      <c r="R38" s="261"/>
      <c r="S38" s="66">
        <f t="shared" si="135"/>
        <v>0</v>
      </c>
      <c r="T38" s="67">
        <f t="shared" si="136"/>
        <v>0</v>
      </c>
      <c r="U38" s="261"/>
      <c r="V38" s="66">
        <f t="shared" si="137"/>
        <v>0</v>
      </c>
      <c r="W38" s="67">
        <f t="shared" si="138"/>
        <v>0</v>
      </c>
      <c r="X38" s="261"/>
      <c r="Y38" s="66">
        <f t="shared" si="139"/>
        <v>0</v>
      </c>
      <c r="Z38" s="67">
        <f t="shared" si="140"/>
        <v>0</v>
      </c>
      <c r="AA38" s="261"/>
      <c r="AB38" s="66">
        <f t="shared" si="141"/>
        <v>0</v>
      </c>
      <c r="AC38" s="67">
        <f t="shared" si="142"/>
        <v>0</v>
      </c>
      <c r="AD38" s="261"/>
      <c r="AE38" s="66">
        <f t="shared" si="143"/>
        <v>0</v>
      </c>
      <c r="AF38" s="67">
        <f t="shared" si="144"/>
        <v>0</v>
      </c>
      <c r="AG38" s="261"/>
      <c r="AH38" s="66">
        <f t="shared" si="145"/>
        <v>0</v>
      </c>
      <c r="AI38" s="67">
        <f t="shared" si="146"/>
        <v>0</v>
      </c>
      <c r="AJ38" s="261"/>
      <c r="AK38" s="66">
        <f t="shared" si="147"/>
        <v>0</v>
      </c>
      <c r="AL38" s="67">
        <f t="shared" si="148"/>
        <v>0</v>
      </c>
      <c r="AM38" s="261"/>
      <c r="AN38" s="66">
        <f t="shared" si="149"/>
        <v>0</v>
      </c>
      <c r="AO38" s="67">
        <f t="shared" si="150"/>
        <v>0</v>
      </c>
      <c r="AP38" s="261"/>
      <c r="AQ38" s="66">
        <f t="shared" si="151"/>
        <v>0</v>
      </c>
      <c r="AR38" s="67">
        <f t="shared" si="152"/>
        <v>0</v>
      </c>
      <c r="AS38" s="261"/>
      <c r="AT38" s="66">
        <f t="shared" si="153"/>
        <v>0</v>
      </c>
      <c r="AU38" s="67">
        <f t="shared" si="154"/>
        <v>0</v>
      </c>
      <c r="AV38" s="261"/>
      <c r="AW38" s="66">
        <f t="shared" si="155"/>
        <v>0</v>
      </c>
      <c r="AX38" s="67">
        <f t="shared" si="156"/>
        <v>0</v>
      </c>
      <c r="AY38" s="261"/>
      <c r="AZ38" s="66">
        <f t="shared" si="157"/>
        <v>0</v>
      </c>
      <c r="BA38" s="67">
        <f t="shared" si="158"/>
        <v>0</v>
      </c>
    </row>
    <row r="39" spans="1:53" hidden="1">
      <c r="A39" s="59">
        <f t="shared" si="127"/>
        <v>0</v>
      </c>
      <c r="B39" s="60">
        <f t="shared" si="128"/>
        <v>0</v>
      </c>
      <c r="C39" s="144"/>
      <c r="D39" s="145" t="s">
        <v>874</v>
      </c>
      <c r="E39" s="299" t="s">
        <v>1113</v>
      </c>
      <c r="F39" s="142">
        <f t="shared" si="159"/>
        <v>0</v>
      </c>
      <c r="G39" s="63"/>
      <c r="H39" s="143"/>
      <c r="I39" s="261"/>
      <c r="J39" s="66">
        <f t="shared" ref="J39:J40" si="190">I39*$G39</f>
        <v>0</v>
      </c>
      <c r="K39" s="67">
        <f t="shared" ref="K39:K40" si="191">I39*$H39</f>
        <v>0</v>
      </c>
      <c r="L39" s="261"/>
      <c r="M39" s="66">
        <f t="shared" ref="M39:M40" si="192">L39*$G39</f>
        <v>0</v>
      </c>
      <c r="N39" s="67">
        <f t="shared" ref="N39:N40" si="193">L39*$H39</f>
        <v>0</v>
      </c>
      <c r="O39" s="261"/>
      <c r="P39" s="66">
        <f t="shared" ref="P39:P40" si="194">O39*$G39</f>
        <v>0</v>
      </c>
      <c r="Q39" s="67">
        <f t="shared" ref="Q39:Q40" si="195">O39*$H39</f>
        <v>0</v>
      </c>
      <c r="R39" s="261"/>
      <c r="S39" s="66">
        <f t="shared" ref="S39:S40" si="196">R39*$G39</f>
        <v>0</v>
      </c>
      <c r="T39" s="67">
        <f t="shared" ref="T39:T40" si="197">R39*$H39</f>
        <v>0</v>
      </c>
      <c r="U39" s="261"/>
      <c r="V39" s="66">
        <f t="shared" ref="V39:V40" si="198">U39*$G39</f>
        <v>0</v>
      </c>
      <c r="W39" s="67">
        <f t="shared" ref="W39:W40" si="199">U39*$H39</f>
        <v>0</v>
      </c>
      <c r="X39" s="261"/>
      <c r="Y39" s="66">
        <f t="shared" ref="Y39:Y40" si="200">X39*$G39</f>
        <v>0</v>
      </c>
      <c r="Z39" s="67">
        <f t="shared" ref="Z39:Z40" si="201">X39*$H39</f>
        <v>0</v>
      </c>
      <c r="AA39" s="261"/>
      <c r="AB39" s="66">
        <f t="shared" ref="AB39:AB40" si="202">AA39*$G39</f>
        <v>0</v>
      </c>
      <c r="AC39" s="67">
        <f t="shared" ref="AC39:AC40" si="203">AA39*$H39</f>
        <v>0</v>
      </c>
      <c r="AD39" s="261"/>
      <c r="AE39" s="66">
        <f t="shared" ref="AE39:AE40" si="204">AD39*$G39</f>
        <v>0</v>
      </c>
      <c r="AF39" s="67">
        <f t="shared" ref="AF39:AF40" si="205">AD39*$H39</f>
        <v>0</v>
      </c>
      <c r="AG39" s="261"/>
      <c r="AH39" s="66">
        <f t="shared" ref="AH39:AH40" si="206">AG39*$G39</f>
        <v>0</v>
      </c>
      <c r="AI39" s="67">
        <f t="shared" ref="AI39:AI40" si="207">AG39*$H39</f>
        <v>0</v>
      </c>
      <c r="AJ39" s="261"/>
      <c r="AK39" s="66">
        <f t="shared" ref="AK39:AK40" si="208">AJ39*$G39</f>
        <v>0</v>
      </c>
      <c r="AL39" s="67">
        <f t="shared" ref="AL39:AL40" si="209">AJ39*$H39</f>
        <v>0</v>
      </c>
      <c r="AM39" s="261"/>
      <c r="AN39" s="66">
        <f t="shared" ref="AN39:AN40" si="210">AM39*$G39</f>
        <v>0</v>
      </c>
      <c r="AO39" s="67">
        <f t="shared" ref="AO39:AO40" si="211">AM39*$H39</f>
        <v>0</v>
      </c>
      <c r="AP39" s="261"/>
      <c r="AQ39" s="66">
        <f t="shared" ref="AQ39:AQ40" si="212">AP39*$G39</f>
        <v>0</v>
      </c>
      <c r="AR39" s="67">
        <f t="shared" ref="AR39:AR40" si="213">AP39*$H39</f>
        <v>0</v>
      </c>
      <c r="AS39" s="261"/>
      <c r="AT39" s="66">
        <f t="shared" ref="AT39:AT40" si="214">AS39*$G39</f>
        <v>0</v>
      </c>
      <c r="AU39" s="67">
        <f t="shared" ref="AU39:AU40" si="215">AS39*$H39</f>
        <v>0</v>
      </c>
      <c r="AV39" s="261"/>
      <c r="AW39" s="66">
        <f t="shared" ref="AW39:AW40" si="216">AV39*$G39</f>
        <v>0</v>
      </c>
      <c r="AX39" s="67">
        <f t="shared" ref="AX39:AX40" si="217">AV39*$H39</f>
        <v>0</v>
      </c>
      <c r="AY39" s="261"/>
      <c r="AZ39" s="66">
        <f t="shared" ref="AZ39:AZ40" si="218">AY39*$G39</f>
        <v>0</v>
      </c>
      <c r="BA39" s="67">
        <f t="shared" ref="BA39:BA40" si="219">AY39*$H39</f>
        <v>0</v>
      </c>
    </row>
    <row r="40" spans="1:53" hidden="1">
      <c r="A40" s="59">
        <f t="shared" si="127"/>
        <v>0</v>
      </c>
      <c r="B40" s="60">
        <f t="shared" si="128"/>
        <v>0</v>
      </c>
      <c r="C40" s="144"/>
      <c r="D40" s="145" t="s">
        <v>909</v>
      </c>
      <c r="E40" s="299" t="s">
        <v>1164</v>
      </c>
      <c r="F40" s="142">
        <f t="shared" si="159"/>
        <v>0</v>
      </c>
      <c r="G40" s="63"/>
      <c r="H40" s="143"/>
      <c r="I40" s="261"/>
      <c r="J40" s="66">
        <f t="shared" si="190"/>
        <v>0</v>
      </c>
      <c r="K40" s="67">
        <f t="shared" si="191"/>
        <v>0</v>
      </c>
      <c r="L40" s="261"/>
      <c r="M40" s="66">
        <f t="shared" si="192"/>
        <v>0</v>
      </c>
      <c r="N40" s="67">
        <f t="shared" si="193"/>
        <v>0</v>
      </c>
      <c r="O40" s="261"/>
      <c r="P40" s="66">
        <f t="shared" si="194"/>
        <v>0</v>
      </c>
      <c r="Q40" s="67">
        <f t="shared" si="195"/>
        <v>0</v>
      </c>
      <c r="R40" s="261"/>
      <c r="S40" s="66">
        <f t="shared" si="196"/>
        <v>0</v>
      </c>
      <c r="T40" s="67">
        <f t="shared" si="197"/>
        <v>0</v>
      </c>
      <c r="U40" s="261"/>
      <c r="V40" s="66">
        <f t="shared" si="198"/>
        <v>0</v>
      </c>
      <c r="W40" s="67">
        <f t="shared" si="199"/>
        <v>0</v>
      </c>
      <c r="X40" s="261"/>
      <c r="Y40" s="66">
        <f t="shared" si="200"/>
        <v>0</v>
      </c>
      <c r="Z40" s="67">
        <f t="shared" si="201"/>
        <v>0</v>
      </c>
      <c r="AA40" s="261"/>
      <c r="AB40" s="66">
        <f t="shared" si="202"/>
        <v>0</v>
      </c>
      <c r="AC40" s="67">
        <f t="shared" si="203"/>
        <v>0</v>
      </c>
      <c r="AD40" s="261"/>
      <c r="AE40" s="66">
        <f t="shared" si="204"/>
        <v>0</v>
      </c>
      <c r="AF40" s="67">
        <f t="shared" si="205"/>
        <v>0</v>
      </c>
      <c r="AG40" s="261"/>
      <c r="AH40" s="66">
        <f t="shared" si="206"/>
        <v>0</v>
      </c>
      <c r="AI40" s="67">
        <f t="shared" si="207"/>
        <v>0</v>
      </c>
      <c r="AJ40" s="261"/>
      <c r="AK40" s="66">
        <f t="shared" si="208"/>
        <v>0</v>
      </c>
      <c r="AL40" s="67">
        <f t="shared" si="209"/>
        <v>0</v>
      </c>
      <c r="AM40" s="261"/>
      <c r="AN40" s="66">
        <f t="shared" si="210"/>
        <v>0</v>
      </c>
      <c r="AO40" s="67">
        <f t="shared" si="211"/>
        <v>0</v>
      </c>
      <c r="AP40" s="261"/>
      <c r="AQ40" s="66">
        <f t="shared" si="212"/>
        <v>0</v>
      </c>
      <c r="AR40" s="67">
        <f t="shared" si="213"/>
        <v>0</v>
      </c>
      <c r="AS40" s="261"/>
      <c r="AT40" s="66">
        <f t="shared" si="214"/>
        <v>0</v>
      </c>
      <c r="AU40" s="67">
        <f t="shared" si="215"/>
        <v>0</v>
      </c>
      <c r="AV40" s="261"/>
      <c r="AW40" s="66">
        <f t="shared" si="216"/>
        <v>0</v>
      </c>
      <c r="AX40" s="67">
        <f t="shared" si="217"/>
        <v>0</v>
      </c>
      <c r="AY40" s="261"/>
      <c r="AZ40" s="66">
        <f t="shared" si="218"/>
        <v>0</v>
      </c>
      <c r="BA40" s="67">
        <f t="shared" si="219"/>
        <v>0</v>
      </c>
    </row>
    <row r="41" spans="1:53">
      <c r="A41" s="59">
        <f t="shared" si="127"/>
        <v>0</v>
      </c>
      <c r="B41" s="60">
        <f t="shared" si="128"/>
        <v>0</v>
      </c>
      <c r="C41" s="144"/>
      <c r="D41" s="145" t="s">
        <v>910</v>
      </c>
      <c r="E41" s="299" t="s">
        <v>53</v>
      </c>
      <c r="F41" s="142">
        <f t="shared" si="159"/>
        <v>177</v>
      </c>
      <c r="G41" s="63"/>
      <c r="H41" s="143"/>
      <c r="I41" s="261">
        <v>15</v>
      </c>
      <c r="J41" s="66">
        <f t="shared" ref="J41" si="220">I41*$G41</f>
        <v>0</v>
      </c>
      <c r="K41" s="67">
        <f t="shared" ref="K41" si="221">I41*$H41</f>
        <v>0</v>
      </c>
      <c r="L41" s="261">
        <v>31</v>
      </c>
      <c r="M41" s="66">
        <f t="shared" ref="M41" si="222">L41*$G41</f>
        <v>0</v>
      </c>
      <c r="N41" s="67">
        <f t="shared" ref="N41" si="223">L41*$H41</f>
        <v>0</v>
      </c>
      <c r="O41" s="261">
        <v>64</v>
      </c>
      <c r="P41" s="66">
        <f t="shared" ref="P41" si="224">O41*$G41</f>
        <v>0</v>
      </c>
      <c r="Q41" s="67">
        <f t="shared" ref="Q41" si="225">O41*$H41</f>
        <v>0</v>
      </c>
      <c r="R41" s="261">
        <v>3</v>
      </c>
      <c r="S41" s="66">
        <f t="shared" ref="S41" si="226">R41*$G41</f>
        <v>0</v>
      </c>
      <c r="T41" s="67">
        <f t="shared" ref="T41" si="227">R41*$H41</f>
        <v>0</v>
      </c>
      <c r="U41" s="261">
        <v>1</v>
      </c>
      <c r="V41" s="66">
        <f t="shared" ref="V41" si="228">U41*$G41</f>
        <v>0</v>
      </c>
      <c r="W41" s="67">
        <f t="shared" ref="W41" si="229">U41*$H41</f>
        <v>0</v>
      </c>
      <c r="X41" s="261">
        <v>1</v>
      </c>
      <c r="Y41" s="66">
        <f t="shared" ref="Y41" si="230">X41*$G41</f>
        <v>0</v>
      </c>
      <c r="Z41" s="67">
        <f t="shared" ref="Z41" si="231">X41*$H41</f>
        <v>0</v>
      </c>
      <c r="AA41" s="261">
        <v>18</v>
      </c>
      <c r="AB41" s="66">
        <f t="shared" ref="AB41" si="232">AA41*$G41</f>
        <v>0</v>
      </c>
      <c r="AC41" s="67">
        <f t="shared" ref="AC41" si="233">AA41*$H41</f>
        <v>0</v>
      </c>
      <c r="AD41" s="261">
        <v>4</v>
      </c>
      <c r="AE41" s="66">
        <f t="shared" ref="AE41" si="234">AD41*$G41</f>
        <v>0</v>
      </c>
      <c r="AF41" s="67">
        <f t="shared" ref="AF41" si="235">AD41*$H41</f>
        <v>0</v>
      </c>
      <c r="AG41" s="261">
        <v>23</v>
      </c>
      <c r="AH41" s="66">
        <f t="shared" ref="AH41" si="236">AG41*$G41</f>
        <v>0</v>
      </c>
      <c r="AI41" s="67">
        <f t="shared" ref="AI41" si="237">AG41*$H41</f>
        <v>0</v>
      </c>
      <c r="AJ41" s="261">
        <v>15</v>
      </c>
      <c r="AK41" s="66">
        <f t="shared" ref="AK41" si="238">AJ41*$G41</f>
        <v>0</v>
      </c>
      <c r="AL41" s="67">
        <f t="shared" ref="AL41" si="239">AJ41*$H41</f>
        <v>0</v>
      </c>
      <c r="AM41" s="261">
        <v>2</v>
      </c>
      <c r="AN41" s="66">
        <f t="shared" ref="AN41" si="240">AM41*$G41</f>
        <v>0</v>
      </c>
      <c r="AO41" s="67">
        <f t="shared" ref="AO41" si="241">AM41*$H41</f>
        <v>0</v>
      </c>
      <c r="AP41" s="261"/>
      <c r="AQ41" s="66">
        <f t="shared" ref="AQ41" si="242">AP41*$G41</f>
        <v>0</v>
      </c>
      <c r="AR41" s="67">
        <f t="shared" ref="AR41" si="243">AP41*$H41</f>
        <v>0</v>
      </c>
      <c r="AS41" s="261"/>
      <c r="AT41" s="66">
        <f t="shared" ref="AT41" si="244">AS41*$G41</f>
        <v>0</v>
      </c>
      <c r="AU41" s="67">
        <f t="shared" ref="AU41" si="245">AS41*$H41</f>
        <v>0</v>
      </c>
      <c r="AV41" s="261"/>
      <c r="AW41" s="66">
        <f t="shared" ref="AW41" si="246">AV41*$G41</f>
        <v>0</v>
      </c>
      <c r="AX41" s="67">
        <f t="shared" ref="AX41" si="247">AV41*$H41</f>
        <v>0</v>
      </c>
      <c r="AY41" s="261"/>
      <c r="AZ41" s="66">
        <f t="shared" ref="AZ41" si="248">AY41*$G41</f>
        <v>0</v>
      </c>
      <c r="BA41" s="67">
        <f t="shared" ref="BA41" si="249">AY41*$H41</f>
        <v>0</v>
      </c>
    </row>
    <row r="42" spans="1:53" hidden="1">
      <c r="A42" s="59">
        <f t="shared" si="127"/>
        <v>0</v>
      </c>
      <c r="B42" s="60">
        <f t="shared" si="128"/>
        <v>0</v>
      </c>
      <c r="C42" s="144"/>
      <c r="D42" s="145" t="s">
        <v>911</v>
      </c>
      <c r="E42" s="299" t="s">
        <v>1165</v>
      </c>
      <c r="F42" s="142">
        <f t="shared" si="159"/>
        <v>0</v>
      </c>
      <c r="G42" s="63"/>
      <c r="H42" s="143"/>
      <c r="I42" s="261"/>
      <c r="J42" s="66">
        <f t="shared" si="129"/>
        <v>0</v>
      </c>
      <c r="K42" s="67">
        <f t="shared" si="130"/>
        <v>0</v>
      </c>
      <c r="L42" s="261"/>
      <c r="M42" s="66">
        <f t="shared" si="131"/>
        <v>0</v>
      </c>
      <c r="N42" s="67">
        <f t="shared" si="132"/>
        <v>0</v>
      </c>
      <c r="O42" s="261"/>
      <c r="P42" s="66">
        <f t="shared" si="133"/>
        <v>0</v>
      </c>
      <c r="Q42" s="67">
        <f t="shared" si="134"/>
        <v>0</v>
      </c>
      <c r="R42" s="261"/>
      <c r="S42" s="66">
        <f t="shared" si="135"/>
        <v>0</v>
      </c>
      <c r="T42" s="67">
        <f t="shared" si="136"/>
        <v>0</v>
      </c>
      <c r="U42" s="261"/>
      <c r="V42" s="66">
        <f t="shared" si="137"/>
        <v>0</v>
      </c>
      <c r="W42" s="67">
        <f t="shared" si="138"/>
        <v>0</v>
      </c>
      <c r="X42" s="261"/>
      <c r="Y42" s="66">
        <f t="shared" si="139"/>
        <v>0</v>
      </c>
      <c r="Z42" s="67">
        <f t="shared" si="140"/>
        <v>0</v>
      </c>
      <c r="AA42" s="261"/>
      <c r="AB42" s="66">
        <f t="shared" si="141"/>
        <v>0</v>
      </c>
      <c r="AC42" s="67">
        <f t="shared" si="142"/>
        <v>0</v>
      </c>
      <c r="AD42" s="261"/>
      <c r="AE42" s="66">
        <f t="shared" si="143"/>
        <v>0</v>
      </c>
      <c r="AF42" s="67">
        <f t="shared" si="144"/>
        <v>0</v>
      </c>
      <c r="AG42" s="261"/>
      <c r="AH42" s="66">
        <f t="shared" si="145"/>
        <v>0</v>
      </c>
      <c r="AI42" s="67">
        <f t="shared" si="146"/>
        <v>0</v>
      </c>
      <c r="AJ42" s="261"/>
      <c r="AK42" s="66">
        <f t="shared" si="147"/>
        <v>0</v>
      </c>
      <c r="AL42" s="67">
        <f t="shared" si="148"/>
        <v>0</v>
      </c>
      <c r="AM42" s="261"/>
      <c r="AN42" s="66">
        <f t="shared" si="149"/>
        <v>0</v>
      </c>
      <c r="AO42" s="67">
        <f t="shared" si="150"/>
        <v>0</v>
      </c>
      <c r="AP42" s="261"/>
      <c r="AQ42" s="66">
        <f t="shared" si="151"/>
        <v>0</v>
      </c>
      <c r="AR42" s="67">
        <f t="shared" si="152"/>
        <v>0</v>
      </c>
      <c r="AS42" s="261"/>
      <c r="AT42" s="66">
        <f t="shared" si="153"/>
        <v>0</v>
      </c>
      <c r="AU42" s="67">
        <f t="shared" si="154"/>
        <v>0</v>
      </c>
      <c r="AV42" s="261"/>
      <c r="AW42" s="66">
        <f t="shared" si="155"/>
        <v>0</v>
      </c>
      <c r="AX42" s="67">
        <f t="shared" si="156"/>
        <v>0</v>
      </c>
      <c r="AY42" s="261"/>
      <c r="AZ42" s="66">
        <f t="shared" si="157"/>
        <v>0</v>
      </c>
      <c r="BA42" s="67">
        <f t="shared" si="158"/>
        <v>0</v>
      </c>
    </row>
    <row r="43" spans="1:53">
      <c r="A43" s="59">
        <f t="shared" si="127"/>
        <v>0</v>
      </c>
      <c r="B43" s="60">
        <f t="shared" si="128"/>
        <v>0</v>
      </c>
      <c r="C43" s="144"/>
      <c r="D43" s="145" t="s">
        <v>912</v>
      </c>
      <c r="E43" s="299" t="s">
        <v>1166</v>
      </c>
      <c r="F43" s="142">
        <f t="shared" si="159"/>
        <v>6</v>
      </c>
      <c r="G43" s="63"/>
      <c r="H43" s="143"/>
      <c r="I43" s="261">
        <v>1</v>
      </c>
      <c r="J43" s="66">
        <f t="shared" si="129"/>
        <v>0</v>
      </c>
      <c r="K43" s="67">
        <f t="shared" si="130"/>
        <v>0</v>
      </c>
      <c r="L43" s="261">
        <v>1</v>
      </c>
      <c r="M43" s="66">
        <f t="shared" si="131"/>
        <v>0</v>
      </c>
      <c r="N43" s="67">
        <f t="shared" si="132"/>
        <v>0</v>
      </c>
      <c r="O43" s="261">
        <v>2</v>
      </c>
      <c r="P43" s="66">
        <f t="shared" si="133"/>
        <v>0</v>
      </c>
      <c r="Q43" s="67">
        <f t="shared" si="134"/>
        <v>0</v>
      </c>
      <c r="R43" s="261"/>
      <c r="S43" s="66">
        <f t="shared" si="135"/>
        <v>0</v>
      </c>
      <c r="T43" s="67">
        <f t="shared" si="136"/>
        <v>0</v>
      </c>
      <c r="U43" s="261"/>
      <c r="V43" s="66">
        <f t="shared" si="137"/>
        <v>0</v>
      </c>
      <c r="W43" s="67">
        <f t="shared" si="138"/>
        <v>0</v>
      </c>
      <c r="X43" s="261"/>
      <c r="Y43" s="66">
        <f t="shared" si="139"/>
        <v>0</v>
      </c>
      <c r="Z43" s="67">
        <f t="shared" si="140"/>
        <v>0</v>
      </c>
      <c r="AA43" s="261"/>
      <c r="AB43" s="66">
        <f t="shared" si="141"/>
        <v>0</v>
      </c>
      <c r="AC43" s="67">
        <f t="shared" si="142"/>
        <v>0</v>
      </c>
      <c r="AD43" s="261"/>
      <c r="AE43" s="66">
        <f t="shared" si="143"/>
        <v>0</v>
      </c>
      <c r="AF43" s="67">
        <f t="shared" si="144"/>
        <v>0</v>
      </c>
      <c r="AG43" s="261">
        <v>1</v>
      </c>
      <c r="AH43" s="66">
        <f t="shared" si="145"/>
        <v>0</v>
      </c>
      <c r="AI43" s="67">
        <f t="shared" si="146"/>
        <v>0</v>
      </c>
      <c r="AJ43" s="261">
        <v>1</v>
      </c>
      <c r="AK43" s="66">
        <f t="shared" si="147"/>
        <v>0</v>
      </c>
      <c r="AL43" s="67">
        <f t="shared" si="148"/>
        <v>0</v>
      </c>
      <c r="AM43" s="261"/>
      <c r="AN43" s="66">
        <f t="shared" si="149"/>
        <v>0</v>
      </c>
      <c r="AO43" s="67">
        <f t="shared" si="150"/>
        <v>0</v>
      </c>
      <c r="AP43" s="261"/>
      <c r="AQ43" s="66">
        <f t="shared" si="151"/>
        <v>0</v>
      </c>
      <c r="AR43" s="67">
        <f t="shared" si="152"/>
        <v>0</v>
      </c>
      <c r="AS43" s="261"/>
      <c r="AT43" s="66">
        <f t="shared" si="153"/>
        <v>0</v>
      </c>
      <c r="AU43" s="67">
        <f t="shared" si="154"/>
        <v>0</v>
      </c>
      <c r="AV43" s="261"/>
      <c r="AW43" s="66">
        <f t="shared" si="155"/>
        <v>0</v>
      </c>
      <c r="AX43" s="67">
        <f t="shared" si="156"/>
        <v>0</v>
      </c>
      <c r="AY43" s="261"/>
      <c r="AZ43" s="66">
        <f t="shared" si="157"/>
        <v>0</v>
      </c>
      <c r="BA43" s="67">
        <f t="shared" si="158"/>
        <v>0</v>
      </c>
    </row>
    <row r="44" spans="1:53" hidden="1">
      <c r="A44" s="59">
        <f t="shared" si="127"/>
        <v>0</v>
      </c>
      <c r="B44" s="60">
        <f t="shared" si="128"/>
        <v>0</v>
      </c>
      <c r="C44" s="144"/>
      <c r="D44" s="145" t="s">
        <v>1171</v>
      </c>
      <c r="E44" s="452" t="s">
        <v>532</v>
      </c>
      <c r="F44" s="142">
        <f t="shared" si="159"/>
        <v>0</v>
      </c>
      <c r="G44" s="63"/>
      <c r="H44" s="143"/>
      <c r="I44" s="261"/>
      <c r="J44" s="66">
        <f t="shared" si="129"/>
        <v>0</v>
      </c>
      <c r="K44" s="67">
        <f t="shared" si="130"/>
        <v>0</v>
      </c>
      <c r="L44" s="261"/>
      <c r="M44" s="66">
        <f t="shared" si="131"/>
        <v>0</v>
      </c>
      <c r="N44" s="67">
        <f t="shared" si="132"/>
        <v>0</v>
      </c>
      <c r="O44" s="261"/>
      <c r="P44" s="66">
        <f t="shared" si="133"/>
        <v>0</v>
      </c>
      <c r="Q44" s="67">
        <f t="shared" si="134"/>
        <v>0</v>
      </c>
      <c r="R44" s="261"/>
      <c r="S44" s="66">
        <f t="shared" si="135"/>
        <v>0</v>
      </c>
      <c r="T44" s="67">
        <f t="shared" si="136"/>
        <v>0</v>
      </c>
      <c r="U44" s="261"/>
      <c r="V44" s="66">
        <f t="shared" si="137"/>
        <v>0</v>
      </c>
      <c r="W44" s="67">
        <f t="shared" si="138"/>
        <v>0</v>
      </c>
      <c r="X44" s="261"/>
      <c r="Y44" s="66">
        <f t="shared" si="139"/>
        <v>0</v>
      </c>
      <c r="Z44" s="67">
        <f t="shared" si="140"/>
        <v>0</v>
      </c>
      <c r="AA44" s="261"/>
      <c r="AB44" s="66">
        <f t="shared" si="141"/>
        <v>0</v>
      </c>
      <c r="AC44" s="67">
        <f t="shared" si="142"/>
        <v>0</v>
      </c>
      <c r="AD44" s="261"/>
      <c r="AE44" s="66">
        <f t="shared" si="143"/>
        <v>0</v>
      </c>
      <c r="AF44" s="67">
        <f t="shared" si="144"/>
        <v>0</v>
      </c>
      <c r="AG44" s="261"/>
      <c r="AH44" s="66">
        <f t="shared" si="145"/>
        <v>0</v>
      </c>
      <c r="AI44" s="67">
        <f t="shared" si="146"/>
        <v>0</v>
      </c>
      <c r="AJ44" s="261"/>
      <c r="AK44" s="66">
        <f t="shared" si="147"/>
        <v>0</v>
      </c>
      <c r="AL44" s="67">
        <f t="shared" si="148"/>
        <v>0</v>
      </c>
      <c r="AM44" s="261"/>
      <c r="AN44" s="66">
        <f t="shared" si="149"/>
        <v>0</v>
      </c>
      <c r="AO44" s="67">
        <f t="shared" si="150"/>
        <v>0</v>
      </c>
      <c r="AP44" s="261"/>
      <c r="AQ44" s="66">
        <f t="shared" si="151"/>
        <v>0</v>
      </c>
      <c r="AR44" s="67">
        <f t="shared" si="152"/>
        <v>0</v>
      </c>
      <c r="AS44" s="261"/>
      <c r="AT44" s="66">
        <f t="shared" si="153"/>
        <v>0</v>
      </c>
      <c r="AU44" s="67">
        <f t="shared" si="154"/>
        <v>0</v>
      </c>
      <c r="AV44" s="261"/>
      <c r="AW44" s="66">
        <f t="shared" si="155"/>
        <v>0</v>
      </c>
      <c r="AX44" s="67">
        <f t="shared" si="156"/>
        <v>0</v>
      </c>
      <c r="AY44" s="261"/>
      <c r="AZ44" s="66">
        <f t="shared" si="157"/>
        <v>0</v>
      </c>
      <c r="BA44" s="67">
        <f t="shared" si="158"/>
        <v>0</v>
      </c>
    </row>
    <row r="45" spans="1:53">
      <c r="A45" s="59">
        <f t="shared" si="127"/>
        <v>0</v>
      </c>
      <c r="B45" s="60">
        <f t="shared" si="128"/>
        <v>0</v>
      </c>
      <c r="C45" s="144"/>
      <c r="D45" s="145" t="s">
        <v>1172</v>
      </c>
      <c r="E45" s="300"/>
      <c r="F45" s="142">
        <f t="shared" si="159"/>
        <v>0</v>
      </c>
      <c r="G45" s="63"/>
      <c r="H45" s="143"/>
      <c r="I45" s="197"/>
      <c r="J45" s="66">
        <f t="shared" si="129"/>
        <v>0</v>
      </c>
      <c r="K45" s="67">
        <f t="shared" si="130"/>
        <v>0</v>
      </c>
      <c r="L45" s="197"/>
      <c r="M45" s="66">
        <f t="shared" si="131"/>
        <v>0</v>
      </c>
      <c r="N45" s="67">
        <f t="shared" si="132"/>
        <v>0</v>
      </c>
      <c r="O45" s="197"/>
      <c r="P45" s="66">
        <f t="shared" si="133"/>
        <v>0</v>
      </c>
      <c r="Q45" s="67">
        <f t="shared" si="134"/>
        <v>0</v>
      </c>
      <c r="R45" s="197"/>
      <c r="S45" s="66">
        <f t="shared" si="135"/>
        <v>0</v>
      </c>
      <c r="T45" s="67">
        <f t="shared" si="136"/>
        <v>0</v>
      </c>
      <c r="U45" s="197"/>
      <c r="V45" s="66">
        <f t="shared" si="137"/>
        <v>0</v>
      </c>
      <c r="W45" s="67">
        <f t="shared" si="138"/>
        <v>0</v>
      </c>
      <c r="X45" s="197"/>
      <c r="Y45" s="66">
        <f t="shared" si="139"/>
        <v>0</v>
      </c>
      <c r="Z45" s="67">
        <f t="shared" si="140"/>
        <v>0</v>
      </c>
      <c r="AA45" s="197"/>
      <c r="AB45" s="66">
        <f t="shared" si="141"/>
        <v>0</v>
      </c>
      <c r="AC45" s="67">
        <f t="shared" si="142"/>
        <v>0</v>
      </c>
      <c r="AD45" s="197"/>
      <c r="AE45" s="66">
        <f t="shared" si="143"/>
        <v>0</v>
      </c>
      <c r="AF45" s="67">
        <f t="shared" si="144"/>
        <v>0</v>
      </c>
      <c r="AG45" s="197"/>
      <c r="AH45" s="66">
        <f t="shared" si="145"/>
        <v>0</v>
      </c>
      <c r="AI45" s="67">
        <f t="shared" si="146"/>
        <v>0</v>
      </c>
      <c r="AJ45" s="197"/>
      <c r="AK45" s="66">
        <f t="shared" si="147"/>
        <v>0</v>
      </c>
      <c r="AL45" s="67">
        <f t="shared" si="148"/>
        <v>0</v>
      </c>
      <c r="AM45" s="197"/>
      <c r="AN45" s="66">
        <f t="shared" si="149"/>
        <v>0</v>
      </c>
      <c r="AO45" s="67">
        <f t="shared" si="150"/>
        <v>0</v>
      </c>
      <c r="AP45" s="197"/>
      <c r="AQ45" s="66">
        <f t="shared" si="151"/>
        <v>0</v>
      </c>
      <c r="AR45" s="67">
        <f t="shared" si="152"/>
        <v>0</v>
      </c>
      <c r="AS45" s="197"/>
      <c r="AT45" s="66">
        <f t="shared" si="153"/>
        <v>0</v>
      </c>
      <c r="AU45" s="67">
        <f t="shared" si="154"/>
        <v>0</v>
      </c>
      <c r="AV45" s="197"/>
      <c r="AW45" s="66">
        <f t="shared" si="155"/>
        <v>0</v>
      </c>
      <c r="AX45" s="67">
        <f t="shared" si="156"/>
        <v>0</v>
      </c>
      <c r="AY45" s="197"/>
      <c r="AZ45" s="66">
        <f t="shared" si="157"/>
        <v>0</v>
      </c>
      <c r="BA45" s="67">
        <f t="shared" si="158"/>
        <v>0</v>
      </c>
    </row>
    <row r="46" spans="1:53">
      <c r="A46" s="59">
        <f t="shared" si="127"/>
        <v>0</v>
      </c>
      <c r="B46" s="60">
        <f t="shared" si="128"/>
        <v>0</v>
      </c>
      <c r="C46" s="144"/>
      <c r="D46" s="145" t="s">
        <v>1173</v>
      </c>
      <c r="E46" s="300"/>
      <c r="F46" s="142">
        <f t="shared" si="159"/>
        <v>0</v>
      </c>
      <c r="G46" s="63"/>
      <c r="H46" s="143"/>
      <c r="I46" s="197"/>
      <c r="J46" s="66">
        <f t="shared" si="129"/>
        <v>0</v>
      </c>
      <c r="K46" s="67">
        <f t="shared" si="130"/>
        <v>0</v>
      </c>
      <c r="L46" s="197"/>
      <c r="M46" s="66">
        <f t="shared" si="131"/>
        <v>0</v>
      </c>
      <c r="N46" s="67">
        <f t="shared" si="132"/>
        <v>0</v>
      </c>
      <c r="O46" s="197"/>
      <c r="P46" s="66">
        <f t="shared" si="133"/>
        <v>0</v>
      </c>
      <c r="Q46" s="67">
        <f t="shared" si="134"/>
        <v>0</v>
      </c>
      <c r="R46" s="197"/>
      <c r="S46" s="66">
        <f t="shared" si="135"/>
        <v>0</v>
      </c>
      <c r="T46" s="67">
        <f t="shared" si="136"/>
        <v>0</v>
      </c>
      <c r="U46" s="197"/>
      <c r="V46" s="66">
        <f t="shared" si="137"/>
        <v>0</v>
      </c>
      <c r="W46" s="67">
        <f t="shared" si="138"/>
        <v>0</v>
      </c>
      <c r="X46" s="197"/>
      <c r="Y46" s="66">
        <f t="shared" si="139"/>
        <v>0</v>
      </c>
      <c r="Z46" s="67">
        <f t="shared" si="140"/>
        <v>0</v>
      </c>
      <c r="AA46" s="197"/>
      <c r="AB46" s="66">
        <f t="shared" si="141"/>
        <v>0</v>
      </c>
      <c r="AC46" s="67">
        <f t="shared" si="142"/>
        <v>0</v>
      </c>
      <c r="AD46" s="197"/>
      <c r="AE46" s="66">
        <f t="shared" si="143"/>
        <v>0</v>
      </c>
      <c r="AF46" s="67">
        <f t="shared" si="144"/>
        <v>0</v>
      </c>
      <c r="AG46" s="197"/>
      <c r="AH46" s="66">
        <f t="shared" si="145"/>
        <v>0</v>
      </c>
      <c r="AI46" s="67">
        <f t="shared" si="146"/>
        <v>0</v>
      </c>
      <c r="AJ46" s="197"/>
      <c r="AK46" s="66">
        <f t="shared" si="147"/>
        <v>0</v>
      </c>
      <c r="AL46" s="67">
        <f t="shared" si="148"/>
        <v>0</v>
      </c>
      <c r="AM46" s="197"/>
      <c r="AN46" s="66">
        <f t="shared" si="149"/>
        <v>0</v>
      </c>
      <c r="AO46" s="67">
        <f t="shared" si="150"/>
        <v>0</v>
      </c>
      <c r="AP46" s="197"/>
      <c r="AQ46" s="66">
        <f t="shared" si="151"/>
        <v>0</v>
      </c>
      <c r="AR46" s="67">
        <f t="shared" si="152"/>
        <v>0</v>
      </c>
      <c r="AS46" s="197"/>
      <c r="AT46" s="66">
        <f t="shared" si="153"/>
        <v>0</v>
      </c>
      <c r="AU46" s="67">
        <f t="shared" si="154"/>
        <v>0</v>
      </c>
      <c r="AV46" s="197"/>
      <c r="AW46" s="66">
        <f t="shared" si="155"/>
        <v>0</v>
      </c>
      <c r="AX46" s="67">
        <f t="shared" si="156"/>
        <v>0</v>
      </c>
      <c r="AY46" s="197"/>
      <c r="AZ46" s="66">
        <f t="shared" si="157"/>
        <v>0</v>
      </c>
      <c r="BA46" s="67">
        <f t="shared" si="158"/>
        <v>0</v>
      </c>
    </row>
    <row r="47" spans="1:53">
      <c r="A47" s="59">
        <f t="shared" si="127"/>
        <v>0</v>
      </c>
      <c r="B47" s="60">
        <f t="shared" si="128"/>
        <v>0</v>
      </c>
      <c r="C47" s="144"/>
      <c r="D47" s="145" t="s">
        <v>1174</v>
      </c>
      <c r="E47" s="300"/>
      <c r="F47" s="142">
        <f t="shared" si="159"/>
        <v>0</v>
      </c>
      <c r="G47" s="63"/>
      <c r="H47" s="143"/>
      <c r="I47" s="197"/>
      <c r="J47" s="66">
        <f t="shared" si="129"/>
        <v>0</v>
      </c>
      <c r="K47" s="67">
        <f t="shared" si="130"/>
        <v>0</v>
      </c>
      <c r="L47" s="197"/>
      <c r="M47" s="66">
        <f t="shared" si="131"/>
        <v>0</v>
      </c>
      <c r="N47" s="67">
        <f t="shared" si="132"/>
        <v>0</v>
      </c>
      <c r="O47" s="197"/>
      <c r="P47" s="66">
        <f t="shared" si="133"/>
        <v>0</v>
      </c>
      <c r="Q47" s="67">
        <f t="shared" si="134"/>
        <v>0</v>
      </c>
      <c r="R47" s="197"/>
      <c r="S47" s="66">
        <f t="shared" si="135"/>
        <v>0</v>
      </c>
      <c r="T47" s="67">
        <f t="shared" si="136"/>
        <v>0</v>
      </c>
      <c r="U47" s="197"/>
      <c r="V47" s="66">
        <f t="shared" si="137"/>
        <v>0</v>
      </c>
      <c r="W47" s="67">
        <f t="shared" si="138"/>
        <v>0</v>
      </c>
      <c r="X47" s="197"/>
      <c r="Y47" s="66">
        <f t="shared" si="139"/>
        <v>0</v>
      </c>
      <c r="Z47" s="67">
        <f t="shared" si="140"/>
        <v>0</v>
      </c>
      <c r="AA47" s="197"/>
      <c r="AB47" s="66">
        <f t="shared" si="141"/>
        <v>0</v>
      </c>
      <c r="AC47" s="67">
        <f t="shared" si="142"/>
        <v>0</v>
      </c>
      <c r="AD47" s="197"/>
      <c r="AE47" s="66">
        <f t="shared" si="143"/>
        <v>0</v>
      </c>
      <c r="AF47" s="67">
        <f t="shared" si="144"/>
        <v>0</v>
      </c>
      <c r="AG47" s="197"/>
      <c r="AH47" s="66">
        <f t="shared" si="145"/>
        <v>0</v>
      </c>
      <c r="AI47" s="67">
        <f t="shared" si="146"/>
        <v>0</v>
      </c>
      <c r="AJ47" s="197"/>
      <c r="AK47" s="66">
        <f t="shared" si="147"/>
        <v>0</v>
      </c>
      <c r="AL47" s="67">
        <f t="shared" si="148"/>
        <v>0</v>
      </c>
      <c r="AM47" s="197"/>
      <c r="AN47" s="66">
        <f t="shared" si="149"/>
        <v>0</v>
      </c>
      <c r="AO47" s="67">
        <f t="shared" si="150"/>
        <v>0</v>
      </c>
      <c r="AP47" s="197"/>
      <c r="AQ47" s="66">
        <f t="shared" si="151"/>
        <v>0</v>
      </c>
      <c r="AR47" s="67">
        <f t="shared" si="152"/>
        <v>0</v>
      </c>
      <c r="AS47" s="197"/>
      <c r="AT47" s="66">
        <f t="shared" si="153"/>
        <v>0</v>
      </c>
      <c r="AU47" s="67">
        <f t="shared" si="154"/>
        <v>0</v>
      </c>
      <c r="AV47" s="197"/>
      <c r="AW47" s="66">
        <f t="shared" si="155"/>
        <v>0</v>
      </c>
      <c r="AX47" s="67">
        <f t="shared" si="156"/>
        <v>0</v>
      </c>
      <c r="AY47" s="197"/>
      <c r="AZ47" s="66">
        <f t="shared" si="157"/>
        <v>0</v>
      </c>
      <c r="BA47" s="67">
        <f t="shared" si="158"/>
        <v>0</v>
      </c>
    </row>
    <row r="48" spans="1:53">
      <c r="A48" s="87"/>
      <c r="B48" s="69"/>
      <c r="C48" s="146"/>
      <c r="D48" s="139" t="s">
        <v>875</v>
      </c>
      <c r="E48" s="429" t="s">
        <v>963</v>
      </c>
      <c r="F48" s="294">
        <f>SUMIF($I$5:$ZG$5,"QTY",$I48:$ZG48)</f>
        <v>13</v>
      </c>
      <c r="G48" s="56"/>
      <c r="H48" s="53"/>
      <c r="I48" s="293">
        <f>I49</f>
        <v>2</v>
      </c>
      <c r="J48" s="57"/>
      <c r="K48" s="55"/>
      <c r="L48" s="293">
        <f>L49</f>
        <v>0</v>
      </c>
      <c r="M48" s="57"/>
      <c r="N48" s="55"/>
      <c r="O48" s="293">
        <f>O49</f>
        <v>3</v>
      </c>
      <c r="P48" s="57"/>
      <c r="Q48" s="55"/>
      <c r="R48" s="293">
        <f>R49</f>
        <v>0</v>
      </c>
      <c r="S48" s="57"/>
      <c r="T48" s="55"/>
      <c r="U48" s="293">
        <f>U49</f>
        <v>0</v>
      </c>
      <c r="V48" s="57"/>
      <c r="W48" s="55"/>
      <c r="X48" s="293">
        <f>X49</f>
        <v>0</v>
      </c>
      <c r="Y48" s="57"/>
      <c r="Z48" s="55"/>
      <c r="AA48" s="293">
        <f>AA49</f>
        <v>7</v>
      </c>
      <c r="AB48" s="57"/>
      <c r="AC48" s="55"/>
      <c r="AD48" s="293">
        <f>AD49</f>
        <v>1</v>
      </c>
      <c r="AE48" s="57"/>
      <c r="AF48" s="55"/>
      <c r="AG48" s="293">
        <f>AG49</f>
        <v>0</v>
      </c>
      <c r="AH48" s="57"/>
      <c r="AI48" s="55"/>
      <c r="AJ48" s="293">
        <f>AJ49</f>
        <v>0</v>
      </c>
      <c r="AK48" s="57"/>
      <c r="AL48" s="55"/>
      <c r="AM48" s="293">
        <f>AM49</f>
        <v>0</v>
      </c>
      <c r="AN48" s="57"/>
      <c r="AO48" s="55"/>
      <c r="AP48" s="293">
        <f>AP49</f>
        <v>0</v>
      </c>
      <c r="AQ48" s="57"/>
      <c r="AR48" s="55"/>
      <c r="AS48" s="293">
        <f>AS49</f>
        <v>0</v>
      </c>
      <c r="AT48" s="57"/>
      <c r="AU48" s="55"/>
      <c r="AV48" s="293">
        <f>AV49</f>
        <v>0</v>
      </c>
      <c r="AW48" s="57"/>
      <c r="AX48" s="55"/>
      <c r="AY48" s="293">
        <f>AY49</f>
        <v>0</v>
      </c>
      <c r="AZ48" s="57"/>
      <c r="BA48" s="55"/>
    </row>
    <row r="49" spans="1:53">
      <c r="A49" s="305"/>
      <c r="B49" s="306"/>
      <c r="C49" s="307"/>
      <c r="D49" s="145" t="s">
        <v>876</v>
      </c>
      <c r="E49" s="298" t="s">
        <v>615</v>
      </c>
      <c r="F49" s="294">
        <f t="shared" si="159"/>
        <v>13</v>
      </c>
      <c r="G49" s="56"/>
      <c r="H49" s="53"/>
      <c r="I49" s="293">
        <f>SUM(I50:I52)</f>
        <v>2</v>
      </c>
      <c r="J49" s="259"/>
      <c r="K49" s="260"/>
      <c r="L49" s="293">
        <f>SUM(L50:L52)</f>
        <v>0</v>
      </c>
      <c r="M49" s="259"/>
      <c r="N49" s="260"/>
      <c r="O49" s="293">
        <f>SUM(O50:O52)</f>
        <v>3</v>
      </c>
      <c r="P49" s="259"/>
      <c r="Q49" s="260"/>
      <c r="R49" s="293">
        <f>SUM(R50:R52)</f>
        <v>0</v>
      </c>
      <c r="S49" s="259"/>
      <c r="T49" s="260"/>
      <c r="U49" s="293">
        <f>SUM(U50:U52)</f>
        <v>0</v>
      </c>
      <c r="V49" s="259"/>
      <c r="W49" s="260"/>
      <c r="X49" s="293">
        <f>SUM(X50:X52)</f>
        <v>0</v>
      </c>
      <c r="Y49" s="259"/>
      <c r="Z49" s="260"/>
      <c r="AA49" s="293">
        <f>SUM(AA50:AA52)</f>
        <v>7</v>
      </c>
      <c r="AB49" s="259"/>
      <c r="AC49" s="260"/>
      <c r="AD49" s="293">
        <f>SUM(AD50:AD52)</f>
        <v>1</v>
      </c>
      <c r="AE49" s="259"/>
      <c r="AF49" s="260"/>
      <c r="AG49" s="293">
        <f>SUM(AG50:AG52)</f>
        <v>0</v>
      </c>
      <c r="AH49" s="259"/>
      <c r="AI49" s="260"/>
      <c r="AJ49" s="293">
        <f>SUM(AJ50:AJ52)</f>
        <v>0</v>
      </c>
      <c r="AK49" s="259"/>
      <c r="AL49" s="260"/>
      <c r="AM49" s="293">
        <f>SUM(AM50:AM52)</f>
        <v>0</v>
      </c>
      <c r="AN49" s="259"/>
      <c r="AO49" s="260"/>
      <c r="AP49" s="293">
        <f>SUM(AP50:AP52)</f>
        <v>0</v>
      </c>
      <c r="AQ49" s="259"/>
      <c r="AR49" s="260"/>
      <c r="AS49" s="293">
        <f>SUM(AS50:AS52)</f>
        <v>0</v>
      </c>
      <c r="AT49" s="259"/>
      <c r="AU49" s="260"/>
      <c r="AV49" s="293">
        <f>SUM(AV50:AV52)</f>
        <v>0</v>
      </c>
      <c r="AW49" s="259"/>
      <c r="AX49" s="260"/>
      <c r="AY49" s="293">
        <f>SUM(AY50:AY52)</f>
        <v>0</v>
      </c>
      <c r="AZ49" s="259"/>
      <c r="BA49" s="260"/>
    </row>
    <row r="50" spans="1:53">
      <c r="A50" s="59">
        <f t="shared" ref="A50:A53" si="250">SUMIF($I$5:$ZZ$5,"QTY*Equipment",$I50:$ZZ50)</f>
        <v>0</v>
      </c>
      <c r="B50" s="60">
        <f t="shared" ref="B50:B53" si="251">SUMIF($I$5:$ZZ$5,"QTY*Install",$I50:$ZZ50)</f>
        <v>0</v>
      </c>
      <c r="C50" s="144"/>
      <c r="D50" s="145" t="s">
        <v>877</v>
      </c>
      <c r="E50" s="299" t="s">
        <v>709</v>
      </c>
      <c r="F50" s="142">
        <f t="shared" si="159"/>
        <v>13</v>
      </c>
      <c r="G50" s="63"/>
      <c r="H50" s="143"/>
      <c r="I50" s="261">
        <v>2</v>
      </c>
      <c r="J50" s="66">
        <f t="shared" ref="J50:J62" si="252">I50*$G50</f>
        <v>0</v>
      </c>
      <c r="K50" s="67">
        <f t="shared" ref="K50:K62" si="253">I50*$H50</f>
        <v>0</v>
      </c>
      <c r="L50" s="261"/>
      <c r="M50" s="66">
        <f t="shared" ref="M50:M53" si="254">L50*$G50</f>
        <v>0</v>
      </c>
      <c r="N50" s="67">
        <f t="shared" ref="N50:N53" si="255">L50*$H50</f>
        <v>0</v>
      </c>
      <c r="O50" s="261">
        <v>3</v>
      </c>
      <c r="P50" s="66">
        <f t="shared" ref="P50:P53" si="256">O50*$G50</f>
        <v>0</v>
      </c>
      <c r="Q50" s="67">
        <f t="shared" ref="Q50:Q53" si="257">O50*$H50</f>
        <v>0</v>
      </c>
      <c r="R50" s="261"/>
      <c r="S50" s="66">
        <f t="shared" ref="S50:S53" si="258">R50*$G50</f>
        <v>0</v>
      </c>
      <c r="T50" s="67">
        <f t="shared" ref="T50:T53" si="259">R50*$H50</f>
        <v>0</v>
      </c>
      <c r="U50" s="261"/>
      <c r="V50" s="66">
        <f t="shared" ref="V50:V53" si="260">U50*$G50</f>
        <v>0</v>
      </c>
      <c r="W50" s="67">
        <f t="shared" ref="W50:W53" si="261">U50*$H50</f>
        <v>0</v>
      </c>
      <c r="X50" s="261"/>
      <c r="Y50" s="66">
        <f t="shared" ref="Y50:Y53" si="262">X50*$G50</f>
        <v>0</v>
      </c>
      <c r="Z50" s="67">
        <f t="shared" ref="Z50:Z53" si="263">X50*$H50</f>
        <v>0</v>
      </c>
      <c r="AA50" s="261">
        <v>7</v>
      </c>
      <c r="AB50" s="66">
        <f t="shared" ref="AB50:AB53" si="264">AA50*$G50</f>
        <v>0</v>
      </c>
      <c r="AC50" s="67">
        <f t="shared" ref="AC50:AC53" si="265">AA50*$H50</f>
        <v>0</v>
      </c>
      <c r="AD50" s="261">
        <v>1</v>
      </c>
      <c r="AE50" s="66">
        <f t="shared" ref="AE50:AE53" si="266">AD50*$G50</f>
        <v>0</v>
      </c>
      <c r="AF50" s="67">
        <f t="shared" ref="AF50:AF53" si="267">AD50*$H50</f>
        <v>0</v>
      </c>
      <c r="AG50" s="261"/>
      <c r="AH50" s="66">
        <f t="shared" ref="AH50:AH53" si="268">AG50*$G50</f>
        <v>0</v>
      </c>
      <c r="AI50" s="67">
        <f t="shared" ref="AI50:AI53" si="269">AG50*$H50</f>
        <v>0</v>
      </c>
      <c r="AJ50" s="261"/>
      <c r="AK50" s="66">
        <f t="shared" ref="AK50:AK53" si="270">AJ50*$G50</f>
        <v>0</v>
      </c>
      <c r="AL50" s="67">
        <f t="shared" ref="AL50:AL53" si="271">AJ50*$H50</f>
        <v>0</v>
      </c>
      <c r="AM50" s="261"/>
      <c r="AN50" s="66">
        <f t="shared" ref="AN50:AN53" si="272">AM50*$G50</f>
        <v>0</v>
      </c>
      <c r="AO50" s="67">
        <f t="shared" ref="AO50:AO53" si="273">AM50*$H50</f>
        <v>0</v>
      </c>
      <c r="AP50" s="261"/>
      <c r="AQ50" s="66">
        <f t="shared" ref="AQ50:AQ53" si="274">AP50*$G50</f>
        <v>0</v>
      </c>
      <c r="AR50" s="67">
        <f t="shared" ref="AR50:AR53" si="275">AP50*$H50</f>
        <v>0</v>
      </c>
      <c r="AS50" s="261"/>
      <c r="AT50" s="66">
        <f t="shared" ref="AT50:AT53" si="276">AS50*$G50</f>
        <v>0</v>
      </c>
      <c r="AU50" s="67">
        <f t="shared" ref="AU50:AU53" si="277">AS50*$H50</f>
        <v>0</v>
      </c>
      <c r="AV50" s="261"/>
      <c r="AW50" s="66">
        <f t="shared" ref="AW50:AW53" si="278">AV50*$G50</f>
        <v>0</v>
      </c>
      <c r="AX50" s="67">
        <f t="shared" ref="AX50:AX53" si="279">AV50*$H50</f>
        <v>0</v>
      </c>
      <c r="AY50" s="261"/>
      <c r="AZ50" s="66">
        <f t="shared" ref="AZ50:AZ53" si="280">AY50*$G50</f>
        <v>0</v>
      </c>
      <c r="BA50" s="67">
        <f t="shared" ref="BA50:BA53" si="281">AY50*$H50</f>
        <v>0</v>
      </c>
    </row>
    <row r="51" spans="1:53" hidden="1">
      <c r="A51" s="59">
        <f t="shared" si="250"/>
        <v>0</v>
      </c>
      <c r="B51" s="60">
        <f t="shared" si="251"/>
        <v>0</v>
      </c>
      <c r="C51" s="144"/>
      <c r="D51" s="145" t="s">
        <v>878</v>
      </c>
      <c r="E51" s="299" t="s">
        <v>710</v>
      </c>
      <c r="F51" s="142">
        <f t="shared" si="159"/>
        <v>0</v>
      </c>
      <c r="G51" s="63"/>
      <c r="H51" s="143"/>
      <c r="I51" s="261"/>
      <c r="J51" s="66">
        <f t="shared" si="252"/>
        <v>0</v>
      </c>
      <c r="K51" s="67">
        <f t="shared" si="253"/>
        <v>0</v>
      </c>
      <c r="L51" s="261"/>
      <c r="M51" s="66">
        <f t="shared" si="254"/>
        <v>0</v>
      </c>
      <c r="N51" s="67">
        <f t="shared" si="255"/>
        <v>0</v>
      </c>
      <c r="O51" s="261"/>
      <c r="P51" s="66">
        <f t="shared" si="256"/>
        <v>0</v>
      </c>
      <c r="Q51" s="67">
        <f t="shared" si="257"/>
        <v>0</v>
      </c>
      <c r="R51" s="261"/>
      <c r="S51" s="66">
        <f t="shared" si="258"/>
        <v>0</v>
      </c>
      <c r="T51" s="67">
        <f t="shared" si="259"/>
        <v>0</v>
      </c>
      <c r="U51" s="261"/>
      <c r="V51" s="66">
        <f t="shared" si="260"/>
        <v>0</v>
      </c>
      <c r="W51" s="67">
        <f t="shared" si="261"/>
        <v>0</v>
      </c>
      <c r="X51" s="261"/>
      <c r="Y51" s="66">
        <f t="shared" si="262"/>
        <v>0</v>
      </c>
      <c r="Z51" s="67">
        <f t="shared" si="263"/>
        <v>0</v>
      </c>
      <c r="AA51" s="261"/>
      <c r="AB51" s="66">
        <f t="shared" si="264"/>
        <v>0</v>
      </c>
      <c r="AC51" s="67">
        <f t="shared" si="265"/>
        <v>0</v>
      </c>
      <c r="AD51" s="261"/>
      <c r="AE51" s="66">
        <f t="shared" si="266"/>
        <v>0</v>
      </c>
      <c r="AF51" s="67">
        <f t="shared" si="267"/>
        <v>0</v>
      </c>
      <c r="AG51" s="261"/>
      <c r="AH51" s="66">
        <f t="shared" si="268"/>
        <v>0</v>
      </c>
      <c r="AI51" s="67">
        <f t="shared" si="269"/>
        <v>0</v>
      </c>
      <c r="AJ51" s="261"/>
      <c r="AK51" s="66">
        <f t="shared" si="270"/>
        <v>0</v>
      </c>
      <c r="AL51" s="67">
        <f t="shared" si="271"/>
        <v>0</v>
      </c>
      <c r="AM51" s="261"/>
      <c r="AN51" s="66">
        <f t="shared" si="272"/>
        <v>0</v>
      </c>
      <c r="AO51" s="67">
        <f t="shared" si="273"/>
        <v>0</v>
      </c>
      <c r="AP51" s="261"/>
      <c r="AQ51" s="66">
        <f t="shared" si="274"/>
        <v>0</v>
      </c>
      <c r="AR51" s="67">
        <f t="shared" si="275"/>
        <v>0</v>
      </c>
      <c r="AS51" s="261"/>
      <c r="AT51" s="66">
        <f t="shared" si="276"/>
        <v>0</v>
      </c>
      <c r="AU51" s="67">
        <f t="shared" si="277"/>
        <v>0</v>
      </c>
      <c r="AV51" s="261"/>
      <c r="AW51" s="66">
        <f t="shared" si="278"/>
        <v>0</v>
      </c>
      <c r="AX51" s="67">
        <f t="shared" si="279"/>
        <v>0</v>
      </c>
      <c r="AY51" s="261"/>
      <c r="AZ51" s="66">
        <f t="shared" si="280"/>
        <v>0</v>
      </c>
      <c r="BA51" s="67">
        <f t="shared" si="281"/>
        <v>0</v>
      </c>
    </row>
    <row r="52" spans="1:53" hidden="1">
      <c r="A52" s="59">
        <f t="shared" si="250"/>
        <v>0</v>
      </c>
      <c r="B52" s="60">
        <f t="shared" si="251"/>
        <v>0</v>
      </c>
      <c r="C52" s="144"/>
      <c r="D52" s="145" t="s">
        <v>879</v>
      </c>
      <c r="E52" s="356" t="s">
        <v>943</v>
      </c>
      <c r="F52" s="142">
        <f t="shared" si="159"/>
        <v>0</v>
      </c>
      <c r="G52" s="63"/>
      <c r="H52" s="143"/>
      <c r="I52" s="261"/>
      <c r="J52" s="66">
        <f t="shared" ref="J52" si="282">I52*$G52</f>
        <v>0</v>
      </c>
      <c r="K52" s="67">
        <f t="shared" ref="K52" si="283">I52*$H52</f>
        <v>0</v>
      </c>
      <c r="L52" s="261"/>
      <c r="M52" s="66">
        <f t="shared" ref="M52" si="284">L52*$G52</f>
        <v>0</v>
      </c>
      <c r="N52" s="67">
        <f t="shared" ref="N52" si="285">L52*$H52</f>
        <v>0</v>
      </c>
      <c r="O52" s="261"/>
      <c r="P52" s="66">
        <f t="shared" ref="P52" si="286">O52*$G52</f>
        <v>0</v>
      </c>
      <c r="Q52" s="67">
        <f t="shared" ref="Q52" si="287">O52*$H52</f>
        <v>0</v>
      </c>
      <c r="R52" s="261"/>
      <c r="S52" s="66">
        <f t="shared" ref="S52" si="288">R52*$G52</f>
        <v>0</v>
      </c>
      <c r="T52" s="67">
        <f t="shared" ref="T52" si="289">R52*$H52</f>
        <v>0</v>
      </c>
      <c r="U52" s="261"/>
      <c r="V52" s="66">
        <f t="shared" ref="V52" si="290">U52*$G52</f>
        <v>0</v>
      </c>
      <c r="W52" s="67">
        <f t="shared" ref="W52" si="291">U52*$H52</f>
        <v>0</v>
      </c>
      <c r="X52" s="261"/>
      <c r="Y52" s="66">
        <f t="shared" ref="Y52" si="292">X52*$G52</f>
        <v>0</v>
      </c>
      <c r="Z52" s="67">
        <f t="shared" ref="Z52" si="293">X52*$H52</f>
        <v>0</v>
      </c>
      <c r="AA52" s="261"/>
      <c r="AB52" s="66">
        <f t="shared" ref="AB52" si="294">AA52*$G52</f>
        <v>0</v>
      </c>
      <c r="AC52" s="67">
        <f t="shared" ref="AC52" si="295">AA52*$H52</f>
        <v>0</v>
      </c>
      <c r="AD52" s="261"/>
      <c r="AE52" s="66">
        <f t="shared" ref="AE52" si="296">AD52*$G52</f>
        <v>0</v>
      </c>
      <c r="AF52" s="67">
        <f t="shared" ref="AF52" si="297">AD52*$H52</f>
        <v>0</v>
      </c>
      <c r="AG52" s="261"/>
      <c r="AH52" s="66">
        <f t="shared" ref="AH52" si="298">AG52*$G52</f>
        <v>0</v>
      </c>
      <c r="AI52" s="67">
        <f t="shared" ref="AI52" si="299">AG52*$H52</f>
        <v>0</v>
      </c>
      <c r="AJ52" s="261"/>
      <c r="AK52" s="66">
        <f t="shared" ref="AK52" si="300">AJ52*$G52</f>
        <v>0</v>
      </c>
      <c r="AL52" s="67">
        <f t="shared" ref="AL52" si="301">AJ52*$H52</f>
        <v>0</v>
      </c>
      <c r="AM52" s="261"/>
      <c r="AN52" s="66">
        <f t="shared" ref="AN52" si="302">AM52*$G52</f>
        <v>0</v>
      </c>
      <c r="AO52" s="67">
        <f t="shared" ref="AO52" si="303">AM52*$H52</f>
        <v>0</v>
      </c>
      <c r="AP52" s="261"/>
      <c r="AQ52" s="66">
        <f t="shared" ref="AQ52" si="304">AP52*$G52</f>
        <v>0</v>
      </c>
      <c r="AR52" s="67">
        <f t="shared" ref="AR52" si="305">AP52*$H52</f>
        <v>0</v>
      </c>
      <c r="AS52" s="261"/>
      <c r="AT52" s="66">
        <f t="shared" ref="AT52" si="306">AS52*$G52</f>
        <v>0</v>
      </c>
      <c r="AU52" s="67">
        <f t="shared" ref="AU52" si="307">AS52*$H52</f>
        <v>0</v>
      </c>
      <c r="AV52" s="261"/>
      <c r="AW52" s="66">
        <f t="shared" ref="AW52" si="308">AV52*$G52</f>
        <v>0</v>
      </c>
      <c r="AX52" s="67">
        <f t="shared" ref="AX52" si="309">AV52*$H52</f>
        <v>0</v>
      </c>
      <c r="AY52" s="261"/>
      <c r="AZ52" s="66">
        <f t="shared" ref="AZ52" si="310">AY52*$G52</f>
        <v>0</v>
      </c>
      <c r="BA52" s="67">
        <f t="shared" ref="BA52" si="311">AY52*$H52</f>
        <v>0</v>
      </c>
    </row>
    <row r="53" spans="1:53" hidden="1">
      <c r="A53" s="59">
        <f t="shared" si="250"/>
        <v>0</v>
      </c>
      <c r="B53" s="60">
        <f t="shared" si="251"/>
        <v>0</v>
      </c>
      <c r="C53" s="144"/>
      <c r="D53" s="145" t="s">
        <v>952</v>
      </c>
      <c r="E53" s="356" t="s">
        <v>945</v>
      </c>
      <c r="F53" s="142">
        <f t="shared" si="159"/>
        <v>0</v>
      </c>
      <c r="G53" s="63"/>
      <c r="H53" s="143"/>
      <c r="I53" s="261"/>
      <c r="J53" s="66">
        <f t="shared" si="252"/>
        <v>0</v>
      </c>
      <c r="K53" s="67">
        <f t="shared" si="253"/>
        <v>0</v>
      </c>
      <c r="L53" s="261"/>
      <c r="M53" s="66">
        <f t="shared" si="254"/>
        <v>0</v>
      </c>
      <c r="N53" s="67">
        <f t="shared" si="255"/>
        <v>0</v>
      </c>
      <c r="O53" s="261"/>
      <c r="P53" s="66">
        <f t="shared" si="256"/>
        <v>0</v>
      </c>
      <c r="Q53" s="67">
        <f t="shared" si="257"/>
        <v>0</v>
      </c>
      <c r="R53" s="261"/>
      <c r="S53" s="66">
        <f t="shared" si="258"/>
        <v>0</v>
      </c>
      <c r="T53" s="67">
        <f t="shared" si="259"/>
        <v>0</v>
      </c>
      <c r="U53" s="261"/>
      <c r="V53" s="66">
        <f t="shared" si="260"/>
        <v>0</v>
      </c>
      <c r="W53" s="67">
        <f t="shared" si="261"/>
        <v>0</v>
      </c>
      <c r="X53" s="261"/>
      <c r="Y53" s="66">
        <f t="shared" si="262"/>
        <v>0</v>
      </c>
      <c r="Z53" s="67">
        <f t="shared" si="263"/>
        <v>0</v>
      </c>
      <c r="AA53" s="261"/>
      <c r="AB53" s="66">
        <f t="shared" si="264"/>
        <v>0</v>
      </c>
      <c r="AC53" s="67">
        <f t="shared" si="265"/>
        <v>0</v>
      </c>
      <c r="AD53" s="261"/>
      <c r="AE53" s="66">
        <f t="shared" si="266"/>
        <v>0</v>
      </c>
      <c r="AF53" s="67">
        <f t="shared" si="267"/>
        <v>0</v>
      </c>
      <c r="AG53" s="261"/>
      <c r="AH53" s="66">
        <f t="shared" si="268"/>
        <v>0</v>
      </c>
      <c r="AI53" s="67">
        <f t="shared" si="269"/>
        <v>0</v>
      </c>
      <c r="AJ53" s="261"/>
      <c r="AK53" s="66">
        <f t="shared" si="270"/>
        <v>0</v>
      </c>
      <c r="AL53" s="67">
        <f t="shared" si="271"/>
        <v>0</v>
      </c>
      <c r="AM53" s="261"/>
      <c r="AN53" s="66">
        <f t="shared" si="272"/>
        <v>0</v>
      </c>
      <c r="AO53" s="67">
        <f t="shared" si="273"/>
        <v>0</v>
      </c>
      <c r="AP53" s="261"/>
      <c r="AQ53" s="66">
        <f t="shared" si="274"/>
        <v>0</v>
      </c>
      <c r="AR53" s="67">
        <f t="shared" si="275"/>
        <v>0</v>
      </c>
      <c r="AS53" s="261"/>
      <c r="AT53" s="66">
        <f t="shared" si="276"/>
        <v>0</v>
      </c>
      <c r="AU53" s="67">
        <f t="shared" si="277"/>
        <v>0</v>
      </c>
      <c r="AV53" s="261"/>
      <c r="AW53" s="66">
        <f t="shared" si="278"/>
        <v>0</v>
      </c>
      <c r="AX53" s="67">
        <f t="shared" si="279"/>
        <v>0</v>
      </c>
      <c r="AY53" s="261"/>
      <c r="AZ53" s="66">
        <f t="shared" si="280"/>
        <v>0</v>
      </c>
      <c r="BA53" s="67">
        <f t="shared" si="281"/>
        <v>0</v>
      </c>
    </row>
    <row r="54" spans="1:53">
      <c r="A54" s="305"/>
      <c r="B54" s="306"/>
      <c r="C54" s="307"/>
      <c r="D54" s="145" t="s">
        <v>880</v>
      </c>
      <c r="E54" s="298" t="s">
        <v>633</v>
      </c>
      <c r="F54" s="55"/>
      <c r="G54" s="56"/>
      <c r="H54" s="53"/>
      <c r="I54" s="56"/>
      <c r="J54" s="259"/>
      <c r="K54" s="260"/>
      <c r="L54" s="56"/>
      <c r="M54" s="259"/>
      <c r="N54" s="260"/>
      <c r="O54" s="56"/>
      <c r="P54" s="259"/>
      <c r="Q54" s="260"/>
      <c r="R54" s="56"/>
      <c r="S54" s="259"/>
      <c r="T54" s="260"/>
      <c r="U54" s="56"/>
      <c r="V54" s="259"/>
      <c r="W54" s="260"/>
      <c r="X54" s="56"/>
      <c r="Y54" s="259"/>
      <c r="Z54" s="260"/>
      <c r="AA54" s="56"/>
      <c r="AB54" s="259"/>
      <c r="AC54" s="260"/>
      <c r="AD54" s="56"/>
      <c r="AE54" s="259"/>
      <c r="AF54" s="260"/>
      <c r="AG54" s="56"/>
      <c r="AH54" s="259"/>
      <c r="AI54" s="260"/>
      <c r="AJ54" s="56"/>
      <c r="AK54" s="259"/>
      <c r="AL54" s="260"/>
      <c r="AM54" s="56"/>
      <c r="AN54" s="259"/>
      <c r="AO54" s="260"/>
      <c r="AP54" s="56"/>
      <c r="AQ54" s="259"/>
      <c r="AR54" s="260"/>
      <c r="AS54" s="56"/>
      <c r="AT54" s="259"/>
      <c r="AU54" s="260"/>
      <c r="AV54" s="56"/>
      <c r="AW54" s="259"/>
      <c r="AX54" s="260"/>
      <c r="AY54" s="56"/>
      <c r="AZ54" s="259"/>
      <c r="BA54" s="260"/>
    </row>
    <row r="55" spans="1:53">
      <c r="A55" s="59">
        <f t="shared" ref="A55:A57" si="312">SUMIF($I$5:$ZZ$5,"QTY*Equipment",$I55:$ZZ55)</f>
        <v>0</v>
      </c>
      <c r="B55" s="60">
        <f t="shared" ref="B55:B57" si="313">SUMIF($I$5:$ZZ$5,"QTY*Install",$I55:$ZZ55)</f>
        <v>0</v>
      </c>
      <c r="C55" s="144"/>
      <c r="D55" s="145" t="s">
        <v>881</v>
      </c>
      <c r="E55" s="299" t="s">
        <v>624</v>
      </c>
      <c r="F55" s="142">
        <f t="shared" si="159"/>
        <v>13</v>
      </c>
      <c r="G55" s="63"/>
      <c r="H55" s="143"/>
      <c r="I55" s="261">
        <v>2</v>
      </c>
      <c r="J55" s="66">
        <f t="shared" si="252"/>
        <v>0</v>
      </c>
      <c r="K55" s="67">
        <f t="shared" si="253"/>
        <v>0</v>
      </c>
      <c r="L55" s="261"/>
      <c r="M55" s="66">
        <f t="shared" ref="M55:M57" si="314">L55*$G55</f>
        <v>0</v>
      </c>
      <c r="N55" s="67">
        <f t="shared" ref="N55:N57" si="315">L55*$H55</f>
        <v>0</v>
      </c>
      <c r="O55" s="261">
        <v>3</v>
      </c>
      <c r="P55" s="66">
        <f t="shared" ref="P55:P57" si="316">O55*$G55</f>
        <v>0</v>
      </c>
      <c r="Q55" s="67">
        <f t="shared" ref="Q55:Q57" si="317">O55*$H55</f>
        <v>0</v>
      </c>
      <c r="R55" s="261"/>
      <c r="S55" s="66">
        <f t="shared" ref="S55:S57" si="318">R55*$G55</f>
        <v>0</v>
      </c>
      <c r="T55" s="67">
        <f t="shared" ref="T55:T57" si="319">R55*$H55</f>
        <v>0</v>
      </c>
      <c r="U55" s="261"/>
      <c r="V55" s="66">
        <f t="shared" ref="V55:V57" si="320">U55*$G55</f>
        <v>0</v>
      </c>
      <c r="W55" s="67">
        <f t="shared" ref="W55:W57" si="321">U55*$H55</f>
        <v>0</v>
      </c>
      <c r="X55" s="261"/>
      <c r="Y55" s="66">
        <f t="shared" ref="Y55:Y57" si="322">X55*$G55</f>
        <v>0</v>
      </c>
      <c r="Z55" s="67">
        <f t="shared" ref="Z55:Z57" si="323">X55*$H55</f>
        <v>0</v>
      </c>
      <c r="AA55" s="261">
        <v>7</v>
      </c>
      <c r="AB55" s="66">
        <f t="shared" ref="AB55:AB57" si="324">AA55*$G55</f>
        <v>0</v>
      </c>
      <c r="AC55" s="67">
        <f t="shared" ref="AC55:AC57" si="325">AA55*$H55</f>
        <v>0</v>
      </c>
      <c r="AD55" s="261">
        <v>1</v>
      </c>
      <c r="AE55" s="66">
        <f t="shared" ref="AE55:AE57" si="326">AD55*$G55</f>
        <v>0</v>
      </c>
      <c r="AF55" s="67">
        <f t="shared" ref="AF55:AF57" si="327">AD55*$H55</f>
        <v>0</v>
      </c>
      <c r="AG55" s="261"/>
      <c r="AH55" s="66">
        <f t="shared" ref="AH55:AH57" si="328">AG55*$G55</f>
        <v>0</v>
      </c>
      <c r="AI55" s="67">
        <f t="shared" ref="AI55:AI57" si="329">AG55*$H55</f>
        <v>0</v>
      </c>
      <c r="AJ55" s="261"/>
      <c r="AK55" s="66">
        <f t="shared" ref="AK55:AK57" si="330">AJ55*$G55</f>
        <v>0</v>
      </c>
      <c r="AL55" s="67">
        <f t="shared" ref="AL55:AL57" si="331">AJ55*$H55</f>
        <v>0</v>
      </c>
      <c r="AM55" s="261"/>
      <c r="AN55" s="66">
        <f t="shared" ref="AN55:AN57" si="332">AM55*$G55</f>
        <v>0</v>
      </c>
      <c r="AO55" s="67">
        <f t="shared" ref="AO55:AO57" si="333">AM55*$H55</f>
        <v>0</v>
      </c>
      <c r="AP55" s="261"/>
      <c r="AQ55" s="66">
        <f t="shared" ref="AQ55:AQ57" si="334">AP55*$G55</f>
        <v>0</v>
      </c>
      <c r="AR55" s="67">
        <f t="shared" ref="AR55:AR57" si="335">AP55*$H55</f>
        <v>0</v>
      </c>
      <c r="AS55" s="261"/>
      <c r="AT55" s="66">
        <f t="shared" ref="AT55:AT57" si="336">AS55*$G55</f>
        <v>0</v>
      </c>
      <c r="AU55" s="67">
        <f t="shared" ref="AU55:AU57" si="337">AS55*$H55</f>
        <v>0</v>
      </c>
      <c r="AV55" s="261"/>
      <c r="AW55" s="66">
        <f t="shared" ref="AW55:AW57" si="338">AV55*$G55</f>
        <v>0</v>
      </c>
      <c r="AX55" s="67">
        <f t="shared" ref="AX55:AX57" si="339">AV55*$H55</f>
        <v>0</v>
      </c>
      <c r="AY55" s="261"/>
      <c r="AZ55" s="66">
        <f t="shared" ref="AZ55:AZ57" si="340">AY55*$G55</f>
        <v>0</v>
      </c>
      <c r="BA55" s="67">
        <f t="shared" ref="BA55:BA57" si="341">AY55*$H55</f>
        <v>0</v>
      </c>
    </row>
    <row r="56" spans="1:53" hidden="1">
      <c r="A56" s="59">
        <f t="shared" si="312"/>
        <v>0</v>
      </c>
      <c r="B56" s="60">
        <f t="shared" si="313"/>
        <v>0</v>
      </c>
      <c r="C56" s="144"/>
      <c r="D56" s="145" t="s">
        <v>882</v>
      </c>
      <c r="E56" s="299" t="s">
        <v>622</v>
      </c>
      <c r="F56" s="142">
        <f t="shared" si="159"/>
        <v>0</v>
      </c>
      <c r="G56" s="63"/>
      <c r="H56" s="143"/>
      <c r="I56" s="261"/>
      <c r="J56" s="66">
        <f t="shared" si="252"/>
        <v>0</v>
      </c>
      <c r="K56" s="67">
        <f t="shared" si="253"/>
        <v>0</v>
      </c>
      <c r="L56" s="261"/>
      <c r="M56" s="66">
        <f t="shared" si="314"/>
        <v>0</v>
      </c>
      <c r="N56" s="67">
        <f t="shared" si="315"/>
        <v>0</v>
      </c>
      <c r="O56" s="261"/>
      <c r="P56" s="66">
        <f t="shared" si="316"/>
        <v>0</v>
      </c>
      <c r="Q56" s="67">
        <f t="shared" si="317"/>
        <v>0</v>
      </c>
      <c r="R56" s="261"/>
      <c r="S56" s="66">
        <f t="shared" si="318"/>
        <v>0</v>
      </c>
      <c r="T56" s="67">
        <f t="shared" si="319"/>
        <v>0</v>
      </c>
      <c r="U56" s="261"/>
      <c r="V56" s="66">
        <f t="shared" si="320"/>
        <v>0</v>
      </c>
      <c r="W56" s="67">
        <f t="shared" si="321"/>
        <v>0</v>
      </c>
      <c r="X56" s="261"/>
      <c r="Y56" s="66">
        <f t="shared" si="322"/>
        <v>0</v>
      </c>
      <c r="Z56" s="67">
        <f t="shared" si="323"/>
        <v>0</v>
      </c>
      <c r="AA56" s="261"/>
      <c r="AB56" s="66">
        <f t="shared" si="324"/>
        <v>0</v>
      </c>
      <c r="AC56" s="67">
        <f t="shared" si="325"/>
        <v>0</v>
      </c>
      <c r="AD56" s="261"/>
      <c r="AE56" s="66">
        <f t="shared" si="326"/>
        <v>0</v>
      </c>
      <c r="AF56" s="67">
        <f t="shared" si="327"/>
        <v>0</v>
      </c>
      <c r="AG56" s="261"/>
      <c r="AH56" s="66">
        <f t="shared" si="328"/>
        <v>0</v>
      </c>
      <c r="AI56" s="67">
        <f t="shared" si="329"/>
        <v>0</v>
      </c>
      <c r="AJ56" s="261"/>
      <c r="AK56" s="66">
        <f t="shared" si="330"/>
        <v>0</v>
      </c>
      <c r="AL56" s="67">
        <f t="shared" si="331"/>
        <v>0</v>
      </c>
      <c r="AM56" s="261"/>
      <c r="AN56" s="66">
        <f t="shared" si="332"/>
        <v>0</v>
      </c>
      <c r="AO56" s="67">
        <f t="shared" si="333"/>
        <v>0</v>
      </c>
      <c r="AP56" s="261"/>
      <c r="AQ56" s="66">
        <f t="shared" si="334"/>
        <v>0</v>
      </c>
      <c r="AR56" s="67">
        <f t="shared" si="335"/>
        <v>0</v>
      </c>
      <c r="AS56" s="261"/>
      <c r="AT56" s="66">
        <f t="shared" si="336"/>
        <v>0</v>
      </c>
      <c r="AU56" s="67">
        <f t="shared" si="337"/>
        <v>0</v>
      </c>
      <c r="AV56" s="261"/>
      <c r="AW56" s="66">
        <f t="shared" si="338"/>
        <v>0</v>
      </c>
      <c r="AX56" s="67">
        <f t="shared" si="339"/>
        <v>0</v>
      </c>
      <c r="AY56" s="261"/>
      <c r="AZ56" s="66">
        <f t="shared" si="340"/>
        <v>0</v>
      </c>
      <c r="BA56" s="67">
        <f t="shared" si="341"/>
        <v>0</v>
      </c>
    </row>
    <row r="57" spans="1:53">
      <c r="A57" s="59">
        <f t="shared" si="312"/>
        <v>0</v>
      </c>
      <c r="B57" s="60">
        <f t="shared" si="313"/>
        <v>0</v>
      </c>
      <c r="C57" s="144"/>
      <c r="D57" s="145" t="s">
        <v>883</v>
      </c>
      <c r="E57" s="301"/>
      <c r="F57" s="142">
        <f t="shared" si="159"/>
        <v>0</v>
      </c>
      <c r="G57" s="63"/>
      <c r="H57" s="143"/>
      <c r="I57" s="261"/>
      <c r="J57" s="66">
        <f t="shared" si="252"/>
        <v>0</v>
      </c>
      <c r="K57" s="67">
        <f t="shared" si="253"/>
        <v>0</v>
      </c>
      <c r="L57" s="261"/>
      <c r="M57" s="66">
        <f t="shared" si="314"/>
        <v>0</v>
      </c>
      <c r="N57" s="67">
        <f t="shared" si="315"/>
        <v>0</v>
      </c>
      <c r="O57" s="261"/>
      <c r="P57" s="66">
        <f t="shared" si="316"/>
        <v>0</v>
      </c>
      <c r="Q57" s="67">
        <f t="shared" si="317"/>
        <v>0</v>
      </c>
      <c r="R57" s="261"/>
      <c r="S57" s="66">
        <f t="shared" si="318"/>
        <v>0</v>
      </c>
      <c r="T57" s="67">
        <f t="shared" si="319"/>
        <v>0</v>
      </c>
      <c r="U57" s="261"/>
      <c r="V57" s="66">
        <f t="shared" si="320"/>
        <v>0</v>
      </c>
      <c r="W57" s="67">
        <f t="shared" si="321"/>
        <v>0</v>
      </c>
      <c r="X57" s="261"/>
      <c r="Y57" s="66">
        <f t="shared" si="322"/>
        <v>0</v>
      </c>
      <c r="Z57" s="67">
        <f t="shared" si="323"/>
        <v>0</v>
      </c>
      <c r="AA57" s="261"/>
      <c r="AB57" s="66">
        <f t="shared" si="324"/>
        <v>0</v>
      </c>
      <c r="AC57" s="67">
        <f t="shared" si="325"/>
        <v>0</v>
      </c>
      <c r="AD57" s="261"/>
      <c r="AE57" s="66">
        <f t="shared" si="326"/>
        <v>0</v>
      </c>
      <c r="AF57" s="67">
        <f t="shared" si="327"/>
        <v>0</v>
      </c>
      <c r="AG57" s="261"/>
      <c r="AH57" s="66">
        <f t="shared" si="328"/>
        <v>0</v>
      </c>
      <c r="AI57" s="67">
        <f t="shared" si="329"/>
        <v>0</v>
      </c>
      <c r="AJ57" s="261"/>
      <c r="AK57" s="66">
        <f t="shared" si="330"/>
        <v>0</v>
      </c>
      <c r="AL57" s="67">
        <f t="shared" si="331"/>
        <v>0</v>
      </c>
      <c r="AM57" s="261"/>
      <c r="AN57" s="66">
        <f t="shared" si="332"/>
        <v>0</v>
      </c>
      <c r="AO57" s="67">
        <f t="shared" si="333"/>
        <v>0</v>
      </c>
      <c r="AP57" s="261"/>
      <c r="AQ57" s="66">
        <f t="shared" si="334"/>
        <v>0</v>
      </c>
      <c r="AR57" s="67">
        <f t="shared" si="335"/>
        <v>0</v>
      </c>
      <c r="AS57" s="261"/>
      <c r="AT57" s="66">
        <f t="shared" si="336"/>
        <v>0</v>
      </c>
      <c r="AU57" s="67">
        <f t="shared" si="337"/>
        <v>0</v>
      </c>
      <c r="AV57" s="261"/>
      <c r="AW57" s="66">
        <f t="shared" si="338"/>
        <v>0</v>
      </c>
      <c r="AX57" s="67">
        <f t="shared" si="339"/>
        <v>0</v>
      </c>
      <c r="AY57" s="261"/>
      <c r="AZ57" s="66">
        <f t="shared" si="340"/>
        <v>0</v>
      </c>
      <c r="BA57" s="67">
        <f t="shared" si="341"/>
        <v>0</v>
      </c>
    </row>
    <row r="58" spans="1:53">
      <c r="A58" s="305"/>
      <c r="B58" s="306"/>
      <c r="C58" s="307"/>
      <c r="D58" s="145" t="s">
        <v>884</v>
      </c>
      <c r="E58" s="298" t="s">
        <v>689</v>
      </c>
      <c r="F58" s="55"/>
      <c r="G58" s="56"/>
      <c r="H58" s="53"/>
      <c r="I58" s="53"/>
      <c r="J58" s="259"/>
      <c r="K58" s="260"/>
      <c r="L58" s="53"/>
      <c r="M58" s="259"/>
      <c r="N58" s="260"/>
      <c r="O58" s="53"/>
      <c r="P58" s="259"/>
      <c r="Q58" s="260"/>
      <c r="R58" s="53"/>
      <c r="S58" s="259"/>
      <c r="T58" s="260"/>
      <c r="U58" s="53"/>
      <c r="V58" s="259"/>
      <c r="W58" s="260"/>
      <c r="X58" s="53"/>
      <c r="Y58" s="259"/>
      <c r="Z58" s="260"/>
      <c r="AA58" s="53"/>
      <c r="AB58" s="259"/>
      <c r="AC58" s="260"/>
      <c r="AD58" s="53"/>
      <c r="AE58" s="259"/>
      <c r="AF58" s="260"/>
      <c r="AG58" s="53"/>
      <c r="AH58" s="259"/>
      <c r="AI58" s="260"/>
      <c r="AJ58" s="53"/>
      <c r="AK58" s="259"/>
      <c r="AL58" s="260"/>
      <c r="AM58" s="53"/>
      <c r="AN58" s="259"/>
      <c r="AO58" s="260"/>
      <c r="AP58" s="53"/>
      <c r="AQ58" s="259"/>
      <c r="AR58" s="260"/>
      <c r="AS58" s="53"/>
      <c r="AT58" s="259"/>
      <c r="AU58" s="260"/>
      <c r="AV58" s="53"/>
      <c r="AW58" s="259"/>
      <c r="AX58" s="260"/>
      <c r="AY58" s="53"/>
      <c r="AZ58" s="259"/>
      <c r="BA58" s="260"/>
    </row>
    <row r="59" spans="1:53">
      <c r="A59" s="59">
        <f t="shared" ref="A59:A62" si="342">SUMIF($I$5:$ZZ$5,"QTY*Equipment",$I59:$ZZ59)</f>
        <v>0</v>
      </c>
      <c r="B59" s="60">
        <f t="shared" ref="B59:B62" si="343">SUMIF($I$5:$ZZ$5,"QTY*Install",$I59:$ZZ59)</f>
        <v>0</v>
      </c>
      <c r="C59" s="144"/>
      <c r="D59" s="145" t="s">
        <v>885</v>
      </c>
      <c r="E59" s="299" t="s">
        <v>531</v>
      </c>
      <c r="F59" s="142">
        <f t="shared" si="159"/>
        <v>13</v>
      </c>
      <c r="G59" s="63"/>
      <c r="H59" s="143"/>
      <c r="I59" s="261">
        <v>2</v>
      </c>
      <c r="J59" s="66">
        <f t="shared" si="252"/>
        <v>0</v>
      </c>
      <c r="K59" s="67">
        <f t="shared" si="253"/>
        <v>0</v>
      </c>
      <c r="L59" s="261"/>
      <c r="M59" s="66">
        <f t="shared" ref="M59:M62" si="344">L59*$G59</f>
        <v>0</v>
      </c>
      <c r="N59" s="67">
        <f t="shared" ref="N59:N62" si="345">L59*$H59</f>
        <v>0</v>
      </c>
      <c r="O59" s="261">
        <v>3</v>
      </c>
      <c r="P59" s="66">
        <f t="shared" ref="P59:P62" si="346">O59*$G59</f>
        <v>0</v>
      </c>
      <c r="Q59" s="67">
        <f t="shared" ref="Q59:Q62" si="347">O59*$H59</f>
        <v>0</v>
      </c>
      <c r="R59" s="261"/>
      <c r="S59" s="66">
        <f t="shared" ref="S59:S62" si="348">R59*$G59</f>
        <v>0</v>
      </c>
      <c r="T59" s="67">
        <f t="shared" ref="T59:T62" si="349">R59*$H59</f>
        <v>0</v>
      </c>
      <c r="U59" s="261"/>
      <c r="V59" s="66">
        <f t="shared" ref="V59:V62" si="350">U59*$G59</f>
        <v>0</v>
      </c>
      <c r="W59" s="67">
        <f t="shared" ref="W59:W62" si="351">U59*$H59</f>
        <v>0</v>
      </c>
      <c r="X59" s="261"/>
      <c r="Y59" s="66">
        <f t="shared" ref="Y59:Y62" si="352">X59*$G59</f>
        <v>0</v>
      </c>
      <c r="Z59" s="67">
        <f t="shared" ref="Z59:Z62" si="353">X59*$H59</f>
        <v>0</v>
      </c>
      <c r="AA59" s="261">
        <v>7</v>
      </c>
      <c r="AB59" s="66">
        <f t="shared" ref="AB59:AB62" si="354">AA59*$G59</f>
        <v>0</v>
      </c>
      <c r="AC59" s="67">
        <f t="shared" ref="AC59:AC62" si="355">AA59*$H59</f>
        <v>0</v>
      </c>
      <c r="AD59" s="261">
        <v>1</v>
      </c>
      <c r="AE59" s="66">
        <f t="shared" ref="AE59:AE62" si="356">AD59*$G59</f>
        <v>0</v>
      </c>
      <c r="AF59" s="67">
        <f t="shared" ref="AF59:AF62" si="357">AD59*$H59</f>
        <v>0</v>
      </c>
      <c r="AG59" s="261"/>
      <c r="AH59" s="66">
        <f t="shared" ref="AH59:AH62" si="358">AG59*$G59</f>
        <v>0</v>
      </c>
      <c r="AI59" s="67">
        <f t="shared" ref="AI59:AI62" si="359">AG59*$H59</f>
        <v>0</v>
      </c>
      <c r="AJ59" s="261"/>
      <c r="AK59" s="66">
        <f t="shared" ref="AK59:AK62" si="360">AJ59*$G59</f>
        <v>0</v>
      </c>
      <c r="AL59" s="67">
        <f t="shared" ref="AL59:AL62" si="361">AJ59*$H59</f>
        <v>0</v>
      </c>
      <c r="AM59" s="261"/>
      <c r="AN59" s="66">
        <f t="shared" ref="AN59:AN62" si="362">AM59*$G59</f>
        <v>0</v>
      </c>
      <c r="AO59" s="67">
        <f t="shared" ref="AO59:AO62" si="363">AM59*$H59</f>
        <v>0</v>
      </c>
      <c r="AP59" s="261"/>
      <c r="AQ59" s="66">
        <f t="shared" ref="AQ59:AQ62" si="364">AP59*$G59</f>
        <v>0</v>
      </c>
      <c r="AR59" s="67">
        <f t="shared" ref="AR59:AR62" si="365">AP59*$H59</f>
        <v>0</v>
      </c>
      <c r="AS59" s="261"/>
      <c r="AT59" s="66">
        <f t="shared" ref="AT59:AT62" si="366">AS59*$G59</f>
        <v>0</v>
      </c>
      <c r="AU59" s="67">
        <f t="shared" ref="AU59:AU62" si="367">AS59*$H59</f>
        <v>0</v>
      </c>
      <c r="AV59" s="261"/>
      <c r="AW59" s="66">
        <f t="shared" ref="AW59:AW62" si="368">AV59*$G59</f>
        <v>0</v>
      </c>
      <c r="AX59" s="67">
        <f t="shared" ref="AX59:AX62" si="369">AV59*$H59</f>
        <v>0</v>
      </c>
      <c r="AY59" s="261"/>
      <c r="AZ59" s="66">
        <f t="shared" ref="AZ59:AZ62" si="370">AY59*$G59</f>
        <v>0</v>
      </c>
      <c r="BA59" s="67">
        <f t="shared" ref="BA59:BA62" si="371">AY59*$H59</f>
        <v>0</v>
      </c>
    </row>
    <row r="60" spans="1:53">
      <c r="A60" s="59">
        <f>SUMIF($I$5:$ZZ$5,"QTY*Equipment",$I60:$ZZ60)</f>
        <v>0</v>
      </c>
      <c r="B60" s="60">
        <f>SUMIF($I$5:$ZZ$5,"QTY*Install",$I60:$ZZ60)</f>
        <v>0</v>
      </c>
      <c r="C60" s="144"/>
      <c r="D60" s="145" t="s">
        <v>886</v>
      </c>
      <c r="E60" s="301"/>
      <c r="F60" s="142">
        <f>SUMIF($I$5:$ZG$5,"QTY",$I60:$ZG60)</f>
        <v>0</v>
      </c>
      <c r="G60" s="63"/>
      <c r="H60" s="143"/>
      <c r="I60" s="197"/>
      <c r="J60" s="66">
        <f>I60*$G60</f>
        <v>0</v>
      </c>
      <c r="K60" s="67">
        <f>I60*$H60</f>
        <v>0</v>
      </c>
      <c r="L60" s="197"/>
      <c r="M60" s="66">
        <f>L60*$G60</f>
        <v>0</v>
      </c>
      <c r="N60" s="67">
        <f>L60*$H60</f>
        <v>0</v>
      </c>
      <c r="O60" s="197"/>
      <c r="P60" s="66">
        <f>O60*$G60</f>
        <v>0</v>
      </c>
      <c r="Q60" s="67">
        <f>O60*$H60</f>
        <v>0</v>
      </c>
      <c r="R60" s="197"/>
      <c r="S60" s="66">
        <f>R60*$G60</f>
        <v>0</v>
      </c>
      <c r="T60" s="67">
        <f>R60*$H60</f>
        <v>0</v>
      </c>
      <c r="U60" s="197"/>
      <c r="V60" s="66">
        <f>U60*$G60</f>
        <v>0</v>
      </c>
      <c r="W60" s="67">
        <f>U60*$H60</f>
        <v>0</v>
      </c>
      <c r="X60" s="197"/>
      <c r="Y60" s="66">
        <f>X60*$G60</f>
        <v>0</v>
      </c>
      <c r="Z60" s="67">
        <f>X60*$H60</f>
        <v>0</v>
      </c>
      <c r="AA60" s="197"/>
      <c r="AB60" s="66">
        <f>AA60*$G60</f>
        <v>0</v>
      </c>
      <c r="AC60" s="67">
        <f>AA60*$H60</f>
        <v>0</v>
      </c>
      <c r="AD60" s="197"/>
      <c r="AE60" s="66">
        <f>AD60*$G60</f>
        <v>0</v>
      </c>
      <c r="AF60" s="67">
        <f>AD60*$H60</f>
        <v>0</v>
      </c>
      <c r="AG60" s="197"/>
      <c r="AH60" s="66">
        <f>AG60*$G60</f>
        <v>0</v>
      </c>
      <c r="AI60" s="67">
        <f>AG60*$H60</f>
        <v>0</v>
      </c>
      <c r="AJ60" s="197"/>
      <c r="AK60" s="66">
        <f>AJ60*$G60</f>
        <v>0</v>
      </c>
      <c r="AL60" s="67">
        <f>AJ60*$H60</f>
        <v>0</v>
      </c>
      <c r="AM60" s="197"/>
      <c r="AN60" s="66">
        <f>AM60*$G60</f>
        <v>0</v>
      </c>
      <c r="AO60" s="67">
        <f>AM60*$H60</f>
        <v>0</v>
      </c>
      <c r="AP60" s="197"/>
      <c r="AQ60" s="66">
        <f>AP60*$G60</f>
        <v>0</v>
      </c>
      <c r="AR60" s="67">
        <f>AP60*$H60</f>
        <v>0</v>
      </c>
      <c r="AS60" s="197"/>
      <c r="AT60" s="66">
        <f>AS60*$G60</f>
        <v>0</v>
      </c>
      <c r="AU60" s="67">
        <f>AS60*$H60</f>
        <v>0</v>
      </c>
      <c r="AV60" s="197"/>
      <c r="AW60" s="66">
        <f>AV60*$G60</f>
        <v>0</v>
      </c>
      <c r="AX60" s="67">
        <f>AV60*$H60</f>
        <v>0</v>
      </c>
      <c r="AY60" s="197"/>
      <c r="AZ60" s="66">
        <f>AY60*$G60</f>
        <v>0</v>
      </c>
      <c r="BA60" s="67">
        <f>AY60*$H60</f>
        <v>0</v>
      </c>
    </row>
    <row r="61" spans="1:53">
      <c r="A61" s="59">
        <f>SUMIF($I$5:$ZZ$5,"QTY*Equipment",$I61:$ZZ61)</f>
        <v>0</v>
      </c>
      <c r="B61" s="60">
        <f>SUMIF($I$5:$ZZ$5,"QTY*Install",$I61:$ZZ61)</f>
        <v>0</v>
      </c>
      <c r="C61" s="144"/>
      <c r="D61" s="145" t="s">
        <v>887</v>
      </c>
      <c r="E61" s="301"/>
      <c r="F61" s="142">
        <f>SUMIF($I$5:$ZG$5,"QTY",$I61:$ZG61)</f>
        <v>0</v>
      </c>
      <c r="G61" s="63"/>
      <c r="H61" s="143"/>
      <c r="I61" s="197"/>
      <c r="J61" s="66">
        <f>I61*$G61</f>
        <v>0</v>
      </c>
      <c r="K61" s="67">
        <f>I61*$H61</f>
        <v>0</v>
      </c>
      <c r="L61" s="197"/>
      <c r="M61" s="66">
        <f>L61*$G61</f>
        <v>0</v>
      </c>
      <c r="N61" s="67">
        <f>L61*$H61</f>
        <v>0</v>
      </c>
      <c r="O61" s="197"/>
      <c r="P61" s="66">
        <f>O61*$G61</f>
        <v>0</v>
      </c>
      <c r="Q61" s="67">
        <f>O61*$H61</f>
        <v>0</v>
      </c>
      <c r="R61" s="197"/>
      <c r="S61" s="66">
        <f>R61*$G61</f>
        <v>0</v>
      </c>
      <c r="T61" s="67">
        <f>R61*$H61</f>
        <v>0</v>
      </c>
      <c r="U61" s="197"/>
      <c r="V61" s="66">
        <f>U61*$G61</f>
        <v>0</v>
      </c>
      <c r="W61" s="67">
        <f>U61*$H61</f>
        <v>0</v>
      </c>
      <c r="X61" s="197"/>
      <c r="Y61" s="66">
        <f>X61*$G61</f>
        <v>0</v>
      </c>
      <c r="Z61" s="67">
        <f>X61*$H61</f>
        <v>0</v>
      </c>
      <c r="AA61" s="197"/>
      <c r="AB61" s="66">
        <f>AA61*$G61</f>
        <v>0</v>
      </c>
      <c r="AC61" s="67">
        <f>AA61*$H61</f>
        <v>0</v>
      </c>
      <c r="AD61" s="197"/>
      <c r="AE61" s="66">
        <f>AD61*$G61</f>
        <v>0</v>
      </c>
      <c r="AF61" s="67">
        <f>AD61*$H61</f>
        <v>0</v>
      </c>
      <c r="AG61" s="197"/>
      <c r="AH61" s="66">
        <f>AG61*$G61</f>
        <v>0</v>
      </c>
      <c r="AI61" s="67">
        <f>AG61*$H61</f>
        <v>0</v>
      </c>
      <c r="AJ61" s="197"/>
      <c r="AK61" s="66">
        <f>AJ61*$G61</f>
        <v>0</v>
      </c>
      <c r="AL61" s="67">
        <f>AJ61*$H61</f>
        <v>0</v>
      </c>
      <c r="AM61" s="197"/>
      <c r="AN61" s="66">
        <f>AM61*$G61</f>
        <v>0</v>
      </c>
      <c r="AO61" s="67">
        <f>AM61*$H61</f>
        <v>0</v>
      </c>
      <c r="AP61" s="197"/>
      <c r="AQ61" s="66">
        <f>AP61*$G61</f>
        <v>0</v>
      </c>
      <c r="AR61" s="67">
        <f>AP61*$H61</f>
        <v>0</v>
      </c>
      <c r="AS61" s="197"/>
      <c r="AT61" s="66">
        <f>AS61*$G61</f>
        <v>0</v>
      </c>
      <c r="AU61" s="67">
        <f>AS61*$H61</f>
        <v>0</v>
      </c>
      <c r="AV61" s="197"/>
      <c r="AW61" s="66">
        <f>AV61*$G61</f>
        <v>0</v>
      </c>
      <c r="AX61" s="67">
        <f>AV61*$H61</f>
        <v>0</v>
      </c>
      <c r="AY61" s="197"/>
      <c r="AZ61" s="66">
        <f>AY61*$G61</f>
        <v>0</v>
      </c>
      <c r="BA61" s="67">
        <f>AY61*$H61</f>
        <v>0</v>
      </c>
    </row>
    <row r="62" spans="1:53">
      <c r="A62" s="59">
        <f t="shared" si="342"/>
        <v>0</v>
      </c>
      <c r="B62" s="60">
        <f t="shared" si="343"/>
        <v>0</v>
      </c>
      <c r="C62" s="144"/>
      <c r="D62" s="145" t="s">
        <v>913</v>
      </c>
      <c r="E62" s="301"/>
      <c r="F62" s="142">
        <f t="shared" si="159"/>
        <v>0</v>
      </c>
      <c r="G62" s="63"/>
      <c r="H62" s="143"/>
      <c r="I62" s="197"/>
      <c r="J62" s="66">
        <f t="shared" si="252"/>
        <v>0</v>
      </c>
      <c r="K62" s="67">
        <f t="shared" si="253"/>
        <v>0</v>
      </c>
      <c r="L62" s="197"/>
      <c r="M62" s="66">
        <f t="shared" si="344"/>
        <v>0</v>
      </c>
      <c r="N62" s="67">
        <f t="shared" si="345"/>
        <v>0</v>
      </c>
      <c r="O62" s="197"/>
      <c r="P62" s="66">
        <f t="shared" si="346"/>
        <v>0</v>
      </c>
      <c r="Q62" s="67">
        <f t="shared" si="347"/>
        <v>0</v>
      </c>
      <c r="R62" s="197"/>
      <c r="S62" s="66">
        <f t="shared" si="348"/>
        <v>0</v>
      </c>
      <c r="T62" s="67">
        <f t="shared" si="349"/>
        <v>0</v>
      </c>
      <c r="U62" s="197"/>
      <c r="V62" s="66">
        <f t="shared" si="350"/>
        <v>0</v>
      </c>
      <c r="W62" s="67">
        <f t="shared" si="351"/>
        <v>0</v>
      </c>
      <c r="X62" s="197"/>
      <c r="Y62" s="66">
        <f t="shared" si="352"/>
        <v>0</v>
      </c>
      <c r="Z62" s="67">
        <f t="shared" si="353"/>
        <v>0</v>
      </c>
      <c r="AA62" s="197"/>
      <c r="AB62" s="66">
        <f t="shared" si="354"/>
        <v>0</v>
      </c>
      <c r="AC62" s="67">
        <f t="shared" si="355"/>
        <v>0</v>
      </c>
      <c r="AD62" s="197"/>
      <c r="AE62" s="66">
        <f t="shared" si="356"/>
        <v>0</v>
      </c>
      <c r="AF62" s="67">
        <f t="shared" si="357"/>
        <v>0</v>
      </c>
      <c r="AG62" s="197"/>
      <c r="AH62" s="66">
        <f t="shared" si="358"/>
        <v>0</v>
      </c>
      <c r="AI62" s="67">
        <f t="shared" si="359"/>
        <v>0</v>
      </c>
      <c r="AJ62" s="197"/>
      <c r="AK62" s="66">
        <f t="shared" si="360"/>
        <v>0</v>
      </c>
      <c r="AL62" s="67">
        <f t="shared" si="361"/>
        <v>0</v>
      </c>
      <c r="AM62" s="197"/>
      <c r="AN62" s="66">
        <f t="shared" si="362"/>
        <v>0</v>
      </c>
      <c r="AO62" s="67">
        <f t="shared" si="363"/>
        <v>0</v>
      </c>
      <c r="AP62" s="197"/>
      <c r="AQ62" s="66">
        <f t="shared" si="364"/>
        <v>0</v>
      </c>
      <c r="AR62" s="67">
        <f t="shared" si="365"/>
        <v>0</v>
      </c>
      <c r="AS62" s="197"/>
      <c r="AT62" s="66">
        <f t="shared" si="366"/>
        <v>0</v>
      </c>
      <c r="AU62" s="67">
        <f t="shared" si="367"/>
        <v>0</v>
      </c>
      <c r="AV62" s="197"/>
      <c r="AW62" s="66">
        <f t="shared" si="368"/>
        <v>0</v>
      </c>
      <c r="AX62" s="67">
        <f t="shared" si="369"/>
        <v>0</v>
      </c>
      <c r="AY62" s="197"/>
      <c r="AZ62" s="66">
        <f t="shared" si="370"/>
        <v>0</v>
      </c>
      <c r="BA62" s="67">
        <f t="shared" si="371"/>
        <v>0</v>
      </c>
    </row>
    <row r="63" spans="1:53" hidden="1">
      <c r="A63" s="87"/>
      <c r="B63" s="69"/>
      <c r="C63" s="146"/>
      <c r="D63" s="139" t="s">
        <v>888</v>
      </c>
      <c r="E63" s="249" t="s">
        <v>1175</v>
      </c>
      <c r="F63" s="55"/>
      <c r="G63" s="56"/>
      <c r="H63" s="53"/>
      <c r="I63" s="56"/>
      <c r="J63" s="57"/>
      <c r="K63" s="55"/>
      <c r="L63" s="56"/>
      <c r="M63" s="57"/>
      <c r="N63" s="55"/>
      <c r="O63" s="56"/>
      <c r="P63" s="57"/>
      <c r="Q63" s="55"/>
      <c r="R63" s="56"/>
      <c r="S63" s="57"/>
      <c r="T63" s="55"/>
      <c r="U63" s="56"/>
      <c r="V63" s="57"/>
      <c r="W63" s="55"/>
      <c r="X63" s="56"/>
      <c r="Y63" s="57"/>
      <c r="Z63" s="55"/>
      <c r="AA63" s="56"/>
      <c r="AB63" s="57"/>
      <c r="AC63" s="55"/>
      <c r="AD63" s="56"/>
      <c r="AE63" s="57"/>
      <c r="AF63" s="55"/>
      <c r="AG63" s="56"/>
      <c r="AH63" s="57"/>
      <c r="AI63" s="55"/>
      <c r="AJ63" s="56"/>
      <c r="AK63" s="57"/>
      <c r="AL63" s="55"/>
      <c r="AM63" s="56"/>
      <c r="AN63" s="57"/>
      <c r="AO63" s="55"/>
      <c r="AP63" s="56"/>
      <c r="AQ63" s="57"/>
      <c r="AR63" s="55"/>
      <c r="AS63" s="56"/>
      <c r="AT63" s="57"/>
      <c r="AU63" s="55"/>
      <c r="AV63" s="56"/>
      <c r="AW63" s="57"/>
      <c r="AX63" s="55"/>
      <c r="AY63" s="56"/>
      <c r="AZ63" s="57"/>
      <c r="BA63" s="55"/>
    </row>
    <row r="64" spans="1:53" hidden="1">
      <c r="A64" s="59">
        <f t="shared" ref="A64" si="372">SUMIF($I$5:$ZZ$5,"QTY*Equipment",$I64:$ZZ64)</f>
        <v>0</v>
      </c>
      <c r="B64" s="60">
        <f t="shared" ref="B64" si="373">SUMIF($I$5:$ZZ$5,"QTY*Install",$I64:$ZZ64)</f>
        <v>0</v>
      </c>
      <c r="C64" s="144"/>
      <c r="D64" s="145" t="s">
        <v>889</v>
      </c>
      <c r="E64" s="308" t="s">
        <v>734</v>
      </c>
      <c r="F64" s="142">
        <f t="shared" ref="F64:F72" si="374">SUMIF($I$5:$ZG$5,"QTY",$I64:$ZG64)</f>
        <v>0</v>
      </c>
      <c r="G64" s="63"/>
      <c r="H64" s="143"/>
      <c r="I64" s="310"/>
      <c r="J64" s="66">
        <f t="shared" ref="J64:J72" si="375">I64*$G64</f>
        <v>0</v>
      </c>
      <c r="K64" s="67">
        <f t="shared" ref="K64:K72" si="376">I64*$H64</f>
        <v>0</v>
      </c>
      <c r="L64" s="310"/>
      <c r="M64" s="66">
        <f t="shared" ref="M64" si="377">L64*$G64</f>
        <v>0</v>
      </c>
      <c r="N64" s="67">
        <f t="shared" ref="N64" si="378">L64*$H64</f>
        <v>0</v>
      </c>
      <c r="O64" s="310"/>
      <c r="P64" s="66">
        <f t="shared" ref="P64" si="379">O64*$G64</f>
        <v>0</v>
      </c>
      <c r="Q64" s="67">
        <f t="shared" ref="Q64" si="380">O64*$H64</f>
        <v>0</v>
      </c>
      <c r="R64" s="310"/>
      <c r="S64" s="66">
        <f t="shared" ref="S64" si="381">R64*$G64</f>
        <v>0</v>
      </c>
      <c r="T64" s="67">
        <f t="shared" ref="T64" si="382">R64*$H64</f>
        <v>0</v>
      </c>
      <c r="U64" s="310"/>
      <c r="V64" s="66">
        <f t="shared" ref="V64" si="383">U64*$G64</f>
        <v>0</v>
      </c>
      <c r="W64" s="67">
        <f t="shared" ref="W64" si="384">U64*$H64</f>
        <v>0</v>
      </c>
      <c r="X64" s="310"/>
      <c r="Y64" s="66">
        <f t="shared" ref="Y64" si="385">X64*$G64</f>
        <v>0</v>
      </c>
      <c r="Z64" s="67">
        <f t="shared" ref="Z64" si="386">X64*$H64</f>
        <v>0</v>
      </c>
      <c r="AA64" s="310"/>
      <c r="AB64" s="66">
        <f t="shared" ref="AB64" si="387">AA64*$G64</f>
        <v>0</v>
      </c>
      <c r="AC64" s="67">
        <f t="shared" ref="AC64" si="388">AA64*$H64</f>
        <v>0</v>
      </c>
      <c r="AD64" s="310"/>
      <c r="AE64" s="66">
        <f t="shared" ref="AE64" si="389">AD64*$G64</f>
        <v>0</v>
      </c>
      <c r="AF64" s="67">
        <f t="shared" ref="AF64" si="390">AD64*$H64</f>
        <v>0</v>
      </c>
      <c r="AG64" s="310"/>
      <c r="AH64" s="66">
        <f t="shared" ref="AH64" si="391">AG64*$G64</f>
        <v>0</v>
      </c>
      <c r="AI64" s="67">
        <f t="shared" ref="AI64" si="392">AG64*$H64</f>
        <v>0</v>
      </c>
      <c r="AJ64" s="310"/>
      <c r="AK64" s="66">
        <f t="shared" ref="AK64" si="393">AJ64*$G64</f>
        <v>0</v>
      </c>
      <c r="AL64" s="67">
        <f t="shared" ref="AL64" si="394">AJ64*$H64</f>
        <v>0</v>
      </c>
      <c r="AM64" s="310"/>
      <c r="AN64" s="66">
        <f t="shared" ref="AN64" si="395">AM64*$G64</f>
        <v>0</v>
      </c>
      <c r="AO64" s="67">
        <f t="shared" ref="AO64" si="396">AM64*$H64</f>
        <v>0</v>
      </c>
      <c r="AP64" s="310"/>
      <c r="AQ64" s="66">
        <f t="shared" ref="AQ64" si="397">AP64*$G64</f>
        <v>0</v>
      </c>
      <c r="AR64" s="67">
        <f t="shared" ref="AR64" si="398">AP64*$H64</f>
        <v>0</v>
      </c>
      <c r="AS64" s="310"/>
      <c r="AT64" s="66">
        <f t="shared" ref="AT64" si="399">AS64*$G64</f>
        <v>0</v>
      </c>
      <c r="AU64" s="67">
        <f t="shared" ref="AU64" si="400">AS64*$H64</f>
        <v>0</v>
      </c>
      <c r="AV64" s="310"/>
      <c r="AW64" s="66">
        <f t="shared" ref="AW64" si="401">AV64*$G64</f>
        <v>0</v>
      </c>
      <c r="AX64" s="67">
        <f t="shared" ref="AX64" si="402">AV64*$H64</f>
        <v>0</v>
      </c>
      <c r="AY64" s="310"/>
      <c r="AZ64" s="66">
        <f t="shared" ref="AZ64" si="403">AY64*$G64</f>
        <v>0</v>
      </c>
      <c r="BA64" s="67">
        <f t="shared" ref="BA64" si="404">AY64*$H64</f>
        <v>0</v>
      </c>
    </row>
    <row r="65" spans="1:53" hidden="1">
      <c r="A65" s="87"/>
      <c r="B65" s="69"/>
      <c r="C65" s="146"/>
      <c r="D65" s="145" t="s">
        <v>890</v>
      </c>
      <c r="E65" s="298" t="s">
        <v>633</v>
      </c>
      <c r="F65" s="55"/>
      <c r="G65" s="56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</row>
    <row r="66" spans="1:53" hidden="1">
      <c r="A66" s="59">
        <f t="shared" ref="A66:A72" si="405">SUMIF($I$5:$ZZ$5,"QTY*Equipment",$I66:$ZZ66)</f>
        <v>0</v>
      </c>
      <c r="B66" s="60">
        <f t="shared" ref="B66:B72" si="406">SUMIF($I$5:$ZZ$5,"QTY*Install",$I66:$ZZ66)</f>
        <v>0</v>
      </c>
      <c r="C66" s="144"/>
      <c r="D66" s="145" t="s">
        <v>1176</v>
      </c>
      <c r="E66" s="299" t="s">
        <v>624</v>
      </c>
      <c r="F66" s="142">
        <f t="shared" si="374"/>
        <v>0</v>
      </c>
      <c r="G66" s="63"/>
      <c r="H66" s="143"/>
      <c r="I66" s="310"/>
      <c r="J66" s="66">
        <f t="shared" si="375"/>
        <v>0</v>
      </c>
      <c r="K66" s="67">
        <f t="shared" si="376"/>
        <v>0</v>
      </c>
      <c r="L66" s="310"/>
      <c r="M66" s="66">
        <f t="shared" ref="M66:M72" si="407">L66*$G66</f>
        <v>0</v>
      </c>
      <c r="N66" s="67">
        <f t="shared" ref="N66:N72" si="408">L66*$H66</f>
        <v>0</v>
      </c>
      <c r="O66" s="310"/>
      <c r="P66" s="66">
        <f t="shared" ref="P66:P72" si="409">O66*$G66</f>
        <v>0</v>
      </c>
      <c r="Q66" s="67">
        <f t="shared" ref="Q66:Q72" si="410">O66*$H66</f>
        <v>0</v>
      </c>
      <c r="R66" s="310"/>
      <c r="S66" s="66">
        <f t="shared" ref="S66:S72" si="411">R66*$G66</f>
        <v>0</v>
      </c>
      <c r="T66" s="67">
        <f t="shared" ref="T66:T72" si="412">R66*$H66</f>
        <v>0</v>
      </c>
      <c r="U66" s="310"/>
      <c r="V66" s="66">
        <f t="shared" ref="V66:V72" si="413">U66*$G66</f>
        <v>0</v>
      </c>
      <c r="W66" s="67">
        <f t="shared" ref="W66:W72" si="414">U66*$H66</f>
        <v>0</v>
      </c>
      <c r="X66" s="310"/>
      <c r="Y66" s="66">
        <f t="shared" ref="Y66:Y72" si="415">X66*$G66</f>
        <v>0</v>
      </c>
      <c r="Z66" s="67">
        <f t="shared" ref="Z66:Z72" si="416">X66*$H66</f>
        <v>0</v>
      </c>
      <c r="AA66" s="310"/>
      <c r="AB66" s="66">
        <f t="shared" ref="AB66:AB72" si="417">AA66*$G66</f>
        <v>0</v>
      </c>
      <c r="AC66" s="67">
        <f t="shared" ref="AC66:AC72" si="418">AA66*$H66</f>
        <v>0</v>
      </c>
      <c r="AD66" s="310"/>
      <c r="AE66" s="66">
        <f t="shared" ref="AE66:AE72" si="419">AD66*$G66</f>
        <v>0</v>
      </c>
      <c r="AF66" s="67">
        <f t="shared" ref="AF66:AF72" si="420">AD66*$H66</f>
        <v>0</v>
      </c>
      <c r="AG66" s="310"/>
      <c r="AH66" s="66">
        <f t="shared" ref="AH66:AH72" si="421">AG66*$G66</f>
        <v>0</v>
      </c>
      <c r="AI66" s="67">
        <f t="shared" ref="AI66:AI72" si="422">AG66*$H66</f>
        <v>0</v>
      </c>
      <c r="AJ66" s="310"/>
      <c r="AK66" s="66">
        <f t="shared" ref="AK66:AK72" si="423">AJ66*$G66</f>
        <v>0</v>
      </c>
      <c r="AL66" s="67">
        <f t="shared" ref="AL66:AL72" si="424">AJ66*$H66</f>
        <v>0</v>
      </c>
      <c r="AM66" s="310"/>
      <c r="AN66" s="66">
        <f t="shared" ref="AN66:AN72" si="425">AM66*$G66</f>
        <v>0</v>
      </c>
      <c r="AO66" s="67">
        <f t="shared" ref="AO66:AO72" si="426">AM66*$H66</f>
        <v>0</v>
      </c>
      <c r="AP66" s="310"/>
      <c r="AQ66" s="66">
        <f t="shared" ref="AQ66:AQ72" si="427">AP66*$G66</f>
        <v>0</v>
      </c>
      <c r="AR66" s="67">
        <f t="shared" ref="AR66:AR72" si="428">AP66*$H66</f>
        <v>0</v>
      </c>
      <c r="AS66" s="310"/>
      <c r="AT66" s="66">
        <f t="shared" ref="AT66:AT72" si="429">AS66*$G66</f>
        <v>0</v>
      </c>
      <c r="AU66" s="67">
        <f t="shared" ref="AU66:AU72" si="430">AS66*$H66</f>
        <v>0</v>
      </c>
      <c r="AV66" s="310"/>
      <c r="AW66" s="66">
        <f t="shared" ref="AW66:AW72" si="431">AV66*$G66</f>
        <v>0</v>
      </c>
      <c r="AX66" s="67">
        <f t="shared" ref="AX66:AX72" si="432">AV66*$H66</f>
        <v>0</v>
      </c>
      <c r="AY66" s="310"/>
      <c r="AZ66" s="66">
        <f t="shared" ref="AZ66:AZ72" si="433">AY66*$G66</f>
        <v>0</v>
      </c>
      <c r="BA66" s="67">
        <f t="shared" ref="BA66:BA72" si="434">AY66*$H66</f>
        <v>0</v>
      </c>
    </row>
    <row r="67" spans="1:53" hidden="1">
      <c r="A67" s="59">
        <f t="shared" si="405"/>
        <v>0</v>
      </c>
      <c r="B67" s="60">
        <f t="shared" si="406"/>
        <v>0</v>
      </c>
      <c r="C67" s="144"/>
      <c r="D67" s="145" t="s">
        <v>1177</v>
      </c>
      <c r="E67" s="299" t="s">
        <v>623</v>
      </c>
      <c r="F67" s="142">
        <f t="shared" si="374"/>
        <v>0</v>
      </c>
      <c r="G67" s="63"/>
      <c r="H67" s="143"/>
      <c r="I67" s="310"/>
      <c r="J67" s="66">
        <f t="shared" si="375"/>
        <v>0</v>
      </c>
      <c r="K67" s="67">
        <f t="shared" si="376"/>
        <v>0</v>
      </c>
      <c r="L67" s="310"/>
      <c r="M67" s="66">
        <f t="shared" si="407"/>
        <v>0</v>
      </c>
      <c r="N67" s="67">
        <f t="shared" si="408"/>
        <v>0</v>
      </c>
      <c r="O67" s="310"/>
      <c r="P67" s="66">
        <f t="shared" si="409"/>
        <v>0</v>
      </c>
      <c r="Q67" s="67">
        <f t="shared" si="410"/>
        <v>0</v>
      </c>
      <c r="R67" s="310"/>
      <c r="S67" s="66">
        <f t="shared" si="411"/>
        <v>0</v>
      </c>
      <c r="T67" s="67">
        <f t="shared" si="412"/>
        <v>0</v>
      </c>
      <c r="U67" s="310"/>
      <c r="V67" s="66">
        <f t="shared" si="413"/>
        <v>0</v>
      </c>
      <c r="W67" s="67">
        <f t="shared" si="414"/>
        <v>0</v>
      </c>
      <c r="X67" s="310"/>
      <c r="Y67" s="66">
        <f t="shared" si="415"/>
        <v>0</v>
      </c>
      <c r="Z67" s="67">
        <f t="shared" si="416"/>
        <v>0</v>
      </c>
      <c r="AA67" s="310"/>
      <c r="AB67" s="66">
        <f t="shared" si="417"/>
        <v>0</v>
      </c>
      <c r="AC67" s="67">
        <f t="shared" si="418"/>
        <v>0</v>
      </c>
      <c r="AD67" s="310"/>
      <c r="AE67" s="66">
        <f t="shared" si="419"/>
        <v>0</v>
      </c>
      <c r="AF67" s="67">
        <f t="shared" si="420"/>
        <v>0</v>
      </c>
      <c r="AG67" s="310"/>
      <c r="AH67" s="66">
        <f t="shared" si="421"/>
        <v>0</v>
      </c>
      <c r="AI67" s="67">
        <f t="shared" si="422"/>
        <v>0</v>
      </c>
      <c r="AJ67" s="310"/>
      <c r="AK67" s="66">
        <f t="shared" si="423"/>
        <v>0</v>
      </c>
      <c r="AL67" s="67">
        <f t="shared" si="424"/>
        <v>0</v>
      </c>
      <c r="AM67" s="310"/>
      <c r="AN67" s="66">
        <f t="shared" si="425"/>
        <v>0</v>
      </c>
      <c r="AO67" s="67">
        <f t="shared" si="426"/>
        <v>0</v>
      </c>
      <c r="AP67" s="310"/>
      <c r="AQ67" s="66">
        <f t="shared" si="427"/>
        <v>0</v>
      </c>
      <c r="AR67" s="67">
        <f t="shared" si="428"/>
        <v>0</v>
      </c>
      <c r="AS67" s="310"/>
      <c r="AT67" s="66">
        <f t="shared" si="429"/>
        <v>0</v>
      </c>
      <c r="AU67" s="67">
        <f t="shared" si="430"/>
        <v>0</v>
      </c>
      <c r="AV67" s="310"/>
      <c r="AW67" s="66">
        <f t="shared" si="431"/>
        <v>0</v>
      </c>
      <c r="AX67" s="67">
        <f t="shared" si="432"/>
        <v>0</v>
      </c>
      <c r="AY67" s="310"/>
      <c r="AZ67" s="66">
        <f t="shared" si="433"/>
        <v>0</v>
      </c>
      <c r="BA67" s="67">
        <f t="shared" si="434"/>
        <v>0</v>
      </c>
    </row>
    <row r="68" spans="1:53" hidden="1">
      <c r="A68" s="59">
        <f t="shared" si="405"/>
        <v>0</v>
      </c>
      <c r="B68" s="60">
        <f t="shared" si="406"/>
        <v>0</v>
      </c>
      <c r="C68" s="144"/>
      <c r="D68" s="145" t="s">
        <v>1178</v>
      </c>
      <c r="E68" s="302" t="s">
        <v>622</v>
      </c>
      <c r="F68" s="142">
        <f t="shared" si="374"/>
        <v>0</v>
      </c>
      <c r="G68" s="63"/>
      <c r="H68" s="143"/>
      <c r="I68" s="310"/>
      <c r="J68" s="66">
        <f t="shared" si="375"/>
        <v>0</v>
      </c>
      <c r="K68" s="67">
        <f t="shared" si="376"/>
        <v>0</v>
      </c>
      <c r="L68" s="310"/>
      <c r="M68" s="66">
        <f t="shared" si="407"/>
        <v>0</v>
      </c>
      <c r="N68" s="67">
        <f t="shared" si="408"/>
        <v>0</v>
      </c>
      <c r="O68" s="310"/>
      <c r="P68" s="66">
        <f t="shared" si="409"/>
        <v>0</v>
      </c>
      <c r="Q68" s="67">
        <f t="shared" si="410"/>
        <v>0</v>
      </c>
      <c r="R68" s="310"/>
      <c r="S68" s="66">
        <f t="shared" si="411"/>
        <v>0</v>
      </c>
      <c r="T68" s="67">
        <f t="shared" si="412"/>
        <v>0</v>
      </c>
      <c r="U68" s="310"/>
      <c r="V68" s="66">
        <f t="shared" si="413"/>
        <v>0</v>
      </c>
      <c r="W68" s="67">
        <f t="shared" si="414"/>
        <v>0</v>
      </c>
      <c r="X68" s="310"/>
      <c r="Y68" s="66">
        <f t="shared" si="415"/>
        <v>0</v>
      </c>
      <c r="Z68" s="67">
        <f t="shared" si="416"/>
        <v>0</v>
      </c>
      <c r="AA68" s="310"/>
      <c r="AB68" s="66">
        <f t="shared" si="417"/>
        <v>0</v>
      </c>
      <c r="AC68" s="67">
        <f t="shared" si="418"/>
        <v>0</v>
      </c>
      <c r="AD68" s="310"/>
      <c r="AE68" s="66">
        <f t="shared" si="419"/>
        <v>0</v>
      </c>
      <c r="AF68" s="67">
        <f t="shared" si="420"/>
        <v>0</v>
      </c>
      <c r="AG68" s="310"/>
      <c r="AH68" s="66">
        <f t="shared" si="421"/>
        <v>0</v>
      </c>
      <c r="AI68" s="67">
        <f t="shared" si="422"/>
        <v>0</v>
      </c>
      <c r="AJ68" s="310"/>
      <c r="AK68" s="66">
        <f t="shared" si="423"/>
        <v>0</v>
      </c>
      <c r="AL68" s="67">
        <f t="shared" si="424"/>
        <v>0</v>
      </c>
      <c r="AM68" s="310"/>
      <c r="AN68" s="66">
        <f t="shared" si="425"/>
        <v>0</v>
      </c>
      <c r="AO68" s="67">
        <f t="shared" si="426"/>
        <v>0</v>
      </c>
      <c r="AP68" s="310"/>
      <c r="AQ68" s="66">
        <f t="shared" si="427"/>
        <v>0</v>
      </c>
      <c r="AR68" s="67">
        <f t="shared" si="428"/>
        <v>0</v>
      </c>
      <c r="AS68" s="310"/>
      <c r="AT68" s="66">
        <f t="shared" si="429"/>
        <v>0</v>
      </c>
      <c r="AU68" s="67">
        <f t="shared" si="430"/>
        <v>0</v>
      </c>
      <c r="AV68" s="310"/>
      <c r="AW68" s="66">
        <f t="shared" si="431"/>
        <v>0</v>
      </c>
      <c r="AX68" s="67">
        <f t="shared" si="432"/>
        <v>0</v>
      </c>
      <c r="AY68" s="310"/>
      <c r="AZ68" s="66">
        <f t="shared" si="433"/>
        <v>0</v>
      </c>
      <c r="BA68" s="67">
        <f t="shared" si="434"/>
        <v>0</v>
      </c>
    </row>
    <row r="69" spans="1:53" hidden="1">
      <c r="A69" s="59">
        <f t="shared" si="405"/>
        <v>0</v>
      </c>
      <c r="B69" s="60">
        <f t="shared" si="406"/>
        <v>0</v>
      </c>
      <c r="C69" s="144"/>
      <c r="D69" s="145" t="s">
        <v>1179</v>
      </c>
      <c r="E69" s="147"/>
      <c r="F69" s="142">
        <f t="shared" si="374"/>
        <v>0</v>
      </c>
      <c r="G69" s="63"/>
      <c r="H69" s="143"/>
      <c r="I69" s="197"/>
      <c r="J69" s="66">
        <f t="shared" si="375"/>
        <v>0</v>
      </c>
      <c r="K69" s="67">
        <f t="shared" si="376"/>
        <v>0</v>
      </c>
      <c r="L69" s="197"/>
      <c r="M69" s="66">
        <f t="shared" si="407"/>
        <v>0</v>
      </c>
      <c r="N69" s="67">
        <f t="shared" si="408"/>
        <v>0</v>
      </c>
      <c r="O69" s="197"/>
      <c r="P69" s="66">
        <f t="shared" si="409"/>
        <v>0</v>
      </c>
      <c r="Q69" s="67">
        <f t="shared" si="410"/>
        <v>0</v>
      </c>
      <c r="R69" s="197"/>
      <c r="S69" s="66">
        <f t="shared" si="411"/>
        <v>0</v>
      </c>
      <c r="T69" s="67">
        <f t="shared" si="412"/>
        <v>0</v>
      </c>
      <c r="U69" s="197"/>
      <c r="V69" s="66">
        <f t="shared" si="413"/>
        <v>0</v>
      </c>
      <c r="W69" s="67">
        <f t="shared" si="414"/>
        <v>0</v>
      </c>
      <c r="X69" s="197"/>
      <c r="Y69" s="66">
        <f t="shared" si="415"/>
        <v>0</v>
      </c>
      <c r="Z69" s="67">
        <f t="shared" si="416"/>
        <v>0</v>
      </c>
      <c r="AA69" s="197"/>
      <c r="AB69" s="66">
        <f t="shared" si="417"/>
        <v>0</v>
      </c>
      <c r="AC69" s="67">
        <f t="shared" si="418"/>
        <v>0</v>
      </c>
      <c r="AD69" s="197"/>
      <c r="AE69" s="66">
        <f t="shared" si="419"/>
        <v>0</v>
      </c>
      <c r="AF69" s="67">
        <f t="shared" si="420"/>
        <v>0</v>
      </c>
      <c r="AG69" s="197"/>
      <c r="AH69" s="66">
        <f t="shared" si="421"/>
        <v>0</v>
      </c>
      <c r="AI69" s="67">
        <f t="shared" si="422"/>
        <v>0</v>
      </c>
      <c r="AJ69" s="197"/>
      <c r="AK69" s="66">
        <f t="shared" si="423"/>
        <v>0</v>
      </c>
      <c r="AL69" s="67">
        <f t="shared" si="424"/>
        <v>0</v>
      </c>
      <c r="AM69" s="197"/>
      <c r="AN69" s="66">
        <f t="shared" si="425"/>
        <v>0</v>
      </c>
      <c r="AO69" s="67">
        <f t="shared" si="426"/>
        <v>0</v>
      </c>
      <c r="AP69" s="197"/>
      <c r="AQ69" s="66">
        <f t="shared" si="427"/>
        <v>0</v>
      </c>
      <c r="AR69" s="67">
        <f t="shared" si="428"/>
        <v>0</v>
      </c>
      <c r="AS69" s="197"/>
      <c r="AT69" s="66">
        <f t="shared" si="429"/>
        <v>0</v>
      </c>
      <c r="AU69" s="67">
        <f t="shared" si="430"/>
        <v>0</v>
      </c>
      <c r="AV69" s="197"/>
      <c r="AW69" s="66">
        <f t="shared" si="431"/>
        <v>0</v>
      </c>
      <c r="AX69" s="67">
        <f t="shared" si="432"/>
        <v>0</v>
      </c>
      <c r="AY69" s="197"/>
      <c r="AZ69" s="66">
        <f t="shared" si="433"/>
        <v>0</v>
      </c>
      <c r="BA69" s="67">
        <f t="shared" si="434"/>
        <v>0</v>
      </c>
    </row>
    <row r="70" spans="1:53" hidden="1">
      <c r="A70" s="59">
        <f t="shared" si="405"/>
        <v>0</v>
      </c>
      <c r="B70" s="60">
        <f t="shared" si="406"/>
        <v>0</v>
      </c>
      <c r="C70" s="144"/>
      <c r="D70" s="145" t="s">
        <v>1180</v>
      </c>
      <c r="E70" s="147"/>
      <c r="F70" s="142">
        <f t="shared" si="374"/>
        <v>0</v>
      </c>
      <c r="G70" s="63"/>
      <c r="H70" s="143"/>
      <c r="I70" s="197"/>
      <c r="J70" s="66">
        <f t="shared" si="375"/>
        <v>0</v>
      </c>
      <c r="K70" s="67">
        <f t="shared" si="376"/>
        <v>0</v>
      </c>
      <c r="L70" s="197"/>
      <c r="M70" s="66">
        <f t="shared" si="407"/>
        <v>0</v>
      </c>
      <c r="N70" s="67">
        <f t="shared" si="408"/>
        <v>0</v>
      </c>
      <c r="O70" s="197"/>
      <c r="P70" s="66">
        <f t="shared" si="409"/>
        <v>0</v>
      </c>
      <c r="Q70" s="67">
        <f t="shared" si="410"/>
        <v>0</v>
      </c>
      <c r="R70" s="197"/>
      <c r="S70" s="66">
        <f t="shared" si="411"/>
        <v>0</v>
      </c>
      <c r="T70" s="67">
        <f t="shared" si="412"/>
        <v>0</v>
      </c>
      <c r="U70" s="197"/>
      <c r="V70" s="66">
        <f t="shared" si="413"/>
        <v>0</v>
      </c>
      <c r="W70" s="67">
        <f t="shared" si="414"/>
        <v>0</v>
      </c>
      <c r="X70" s="197"/>
      <c r="Y70" s="66">
        <f t="shared" si="415"/>
        <v>0</v>
      </c>
      <c r="Z70" s="67">
        <f t="shared" si="416"/>
        <v>0</v>
      </c>
      <c r="AA70" s="197"/>
      <c r="AB70" s="66">
        <f t="shared" si="417"/>
        <v>0</v>
      </c>
      <c r="AC70" s="67">
        <f t="shared" si="418"/>
        <v>0</v>
      </c>
      <c r="AD70" s="197"/>
      <c r="AE70" s="66">
        <f t="shared" si="419"/>
        <v>0</v>
      </c>
      <c r="AF70" s="67">
        <f t="shared" si="420"/>
        <v>0</v>
      </c>
      <c r="AG70" s="197"/>
      <c r="AH70" s="66">
        <f t="shared" si="421"/>
        <v>0</v>
      </c>
      <c r="AI70" s="67">
        <f t="shared" si="422"/>
        <v>0</v>
      </c>
      <c r="AJ70" s="197"/>
      <c r="AK70" s="66">
        <f t="shared" si="423"/>
        <v>0</v>
      </c>
      <c r="AL70" s="67">
        <f t="shared" si="424"/>
        <v>0</v>
      </c>
      <c r="AM70" s="197"/>
      <c r="AN70" s="66">
        <f t="shared" si="425"/>
        <v>0</v>
      </c>
      <c r="AO70" s="67">
        <f t="shared" si="426"/>
        <v>0</v>
      </c>
      <c r="AP70" s="197"/>
      <c r="AQ70" s="66">
        <f t="shared" si="427"/>
        <v>0</v>
      </c>
      <c r="AR70" s="67">
        <f t="shared" si="428"/>
        <v>0</v>
      </c>
      <c r="AS70" s="197"/>
      <c r="AT70" s="66">
        <f t="shared" si="429"/>
        <v>0</v>
      </c>
      <c r="AU70" s="67">
        <f t="shared" si="430"/>
        <v>0</v>
      </c>
      <c r="AV70" s="197"/>
      <c r="AW70" s="66">
        <f t="shared" si="431"/>
        <v>0</v>
      </c>
      <c r="AX70" s="67">
        <f t="shared" si="432"/>
        <v>0</v>
      </c>
      <c r="AY70" s="197"/>
      <c r="AZ70" s="66">
        <f t="shared" si="433"/>
        <v>0</v>
      </c>
      <c r="BA70" s="67">
        <f t="shared" si="434"/>
        <v>0</v>
      </c>
    </row>
    <row r="71" spans="1:53" hidden="1">
      <c r="A71" s="59">
        <f t="shared" si="405"/>
        <v>0</v>
      </c>
      <c r="B71" s="60">
        <f t="shared" si="406"/>
        <v>0</v>
      </c>
      <c r="C71" s="144"/>
      <c r="D71" s="145" t="s">
        <v>1181</v>
      </c>
      <c r="E71" s="147"/>
      <c r="F71" s="142">
        <f t="shared" si="374"/>
        <v>0</v>
      </c>
      <c r="G71" s="63"/>
      <c r="H71" s="143"/>
      <c r="I71" s="197"/>
      <c r="J71" s="66">
        <f t="shared" si="375"/>
        <v>0</v>
      </c>
      <c r="K71" s="67">
        <f t="shared" si="376"/>
        <v>0</v>
      </c>
      <c r="L71" s="197"/>
      <c r="M71" s="66">
        <f t="shared" si="407"/>
        <v>0</v>
      </c>
      <c r="N71" s="67">
        <f t="shared" si="408"/>
        <v>0</v>
      </c>
      <c r="O71" s="197"/>
      <c r="P71" s="66">
        <f t="shared" si="409"/>
        <v>0</v>
      </c>
      <c r="Q71" s="67">
        <f t="shared" si="410"/>
        <v>0</v>
      </c>
      <c r="R71" s="197"/>
      <c r="S71" s="66">
        <f t="shared" si="411"/>
        <v>0</v>
      </c>
      <c r="T71" s="67">
        <f t="shared" si="412"/>
        <v>0</v>
      </c>
      <c r="U71" s="197"/>
      <c r="V71" s="66">
        <f t="shared" si="413"/>
        <v>0</v>
      </c>
      <c r="W71" s="67">
        <f t="shared" si="414"/>
        <v>0</v>
      </c>
      <c r="X71" s="197"/>
      <c r="Y71" s="66">
        <f t="shared" si="415"/>
        <v>0</v>
      </c>
      <c r="Z71" s="67">
        <f t="shared" si="416"/>
        <v>0</v>
      </c>
      <c r="AA71" s="197"/>
      <c r="AB71" s="66">
        <f t="shared" si="417"/>
        <v>0</v>
      </c>
      <c r="AC71" s="67">
        <f t="shared" si="418"/>
        <v>0</v>
      </c>
      <c r="AD71" s="197"/>
      <c r="AE71" s="66">
        <f t="shared" si="419"/>
        <v>0</v>
      </c>
      <c r="AF71" s="67">
        <f t="shared" si="420"/>
        <v>0</v>
      </c>
      <c r="AG71" s="197"/>
      <c r="AH71" s="66">
        <f t="shared" si="421"/>
        <v>0</v>
      </c>
      <c r="AI71" s="67">
        <f t="shared" si="422"/>
        <v>0</v>
      </c>
      <c r="AJ71" s="197"/>
      <c r="AK71" s="66">
        <f t="shared" si="423"/>
        <v>0</v>
      </c>
      <c r="AL71" s="67">
        <f t="shared" si="424"/>
        <v>0</v>
      </c>
      <c r="AM71" s="197"/>
      <c r="AN71" s="66">
        <f t="shared" si="425"/>
        <v>0</v>
      </c>
      <c r="AO71" s="67">
        <f t="shared" si="426"/>
        <v>0</v>
      </c>
      <c r="AP71" s="197"/>
      <c r="AQ71" s="66">
        <f t="shared" si="427"/>
        <v>0</v>
      </c>
      <c r="AR71" s="67">
        <f t="shared" si="428"/>
        <v>0</v>
      </c>
      <c r="AS71" s="197"/>
      <c r="AT71" s="66">
        <f t="shared" si="429"/>
        <v>0</v>
      </c>
      <c r="AU71" s="67">
        <f t="shared" si="430"/>
        <v>0</v>
      </c>
      <c r="AV71" s="197"/>
      <c r="AW71" s="66">
        <f t="shared" si="431"/>
        <v>0</v>
      </c>
      <c r="AX71" s="67">
        <f t="shared" si="432"/>
        <v>0</v>
      </c>
      <c r="AY71" s="197"/>
      <c r="AZ71" s="66">
        <f t="shared" si="433"/>
        <v>0</v>
      </c>
      <c r="BA71" s="67">
        <f t="shared" si="434"/>
        <v>0</v>
      </c>
    </row>
    <row r="72" spans="1:53" hidden="1">
      <c r="A72" s="59">
        <f t="shared" si="405"/>
        <v>0</v>
      </c>
      <c r="B72" s="60">
        <f t="shared" si="406"/>
        <v>0</v>
      </c>
      <c r="C72" s="144"/>
      <c r="D72" s="145" t="s">
        <v>1182</v>
      </c>
      <c r="E72" s="147"/>
      <c r="F72" s="142">
        <f t="shared" si="374"/>
        <v>0</v>
      </c>
      <c r="G72" s="63"/>
      <c r="H72" s="143"/>
      <c r="I72" s="197"/>
      <c r="J72" s="66">
        <f t="shared" si="375"/>
        <v>0</v>
      </c>
      <c r="K72" s="67">
        <f t="shared" si="376"/>
        <v>0</v>
      </c>
      <c r="L72" s="197"/>
      <c r="M72" s="66">
        <f t="shared" si="407"/>
        <v>0</v>
      </c>
      <c r="N72" s="67">
        <f t="shared" si="408"/>
        <v>0</v>
      </c>
      <c r="O72" s="197"/>
      <c r="P72" s="66">
        <f t="shared" si="409"/>
        <v>0</v>
      </c>
      <c r="Q72" s="67">
        <f t="shared" si="410"/>
        <v>0</v>
      </c>
      <c r="R72" s="197"/>
      <c r="S72" s="66">
        <f t="shared" si="411"/>
        <v>0</v>
      </c>
      <c r="T72" s="67">
        <f t="shared" si="412"/>
        <v>0</v>
      </c>
      <c r="U72" s="197"/>
      <c r="V72" s="66">
        <f t="shared" si="413"/>
        <v>0</v>
      </c>
      <c r="W72" s="67">
        <f t="shared" si="414"/>
        <v>0</v>
      </c>
      <c r="X72" s="197"/>
      <c r="Y72" s="66">
        <f t="shared" si="415"/>
        <v>0</v>
      </c>
      <c r="Z72" s="67">
        <f t="shared" si="416"/>
        <v>0</v>
      </c>
      <c r="AA72" s="197"/>
      <c r="AB72" s="66">
        <f t="shared" si="417"/>
        <v>0</v>
      </c>
      <c r="AC72" s="67">
        <f t="shared" si="418"/>
        <v>0</v>
      </c>
      <c r="AD72" s="197"/>
      <c r="AE72" s="66">
        <f t="shared" si="419"/>
        <v>0</v>
      </c>
      <c r="AF72" s="67">
        <f t="shared" si="420"/>
        <v>0</v>
      </c>
      <c r="AG72" s="197"/>
      <c r="AH72" s="66">
        <f t="shared" si="421"/>
        <v>0</v>
      </c>
      <c r="AI72" s="67">
        <f t="shared" si="422"/>
        <v>0</v>
      </c>
      <c r="AJ72" s="197"/>
      <c r="AK72" s="66">
        <f t="shared" si="423"/>
        <v>0</v>
      </c>
      <c r="AL72" s="67">
        <f t="shared" si="424"/>
        <v>0</v>
      </c>
      <c r="AM72" s="197"/>
      <c r="AN72" s="66">
        <f t="shared" si="425"/>
        <v>0</v>
      </c>
      <c r="AO72" s="67">
        <f t="shared" si="426"/>
        <v>0</v>
      </c>
      <c r="AP72" s="197"/>
      <c r="AQ72" s="66">
        <f t="shared" si="427"/>
        <v>0</v>
      </c>
      <c r="AR72" s="67">
        <f t="shared" si="428"/>
        <v>0</v>
      </c>
      <c r="AS72" s="197"/>
      <c r="AT72" s="66">
        <f t="shared" si="429"/>
        <v>0</v>
      </c>
      <c r="AU72" s="67">
        <f t="shared" si="430"/>
        <v>0</v>
      </c>
      <c r="AV72" s="197"/>
      <c r="AW72" s="66">
        <f t="shared" si="431"/>
        <v>0</v>
      </c>
      <c r="AX72" s="67">
        <f t="shared" si="432"/>
        <v>0</v>
      </c>
      <c r="AY72" s="197"/>
      <c r="AZ72" s="66">
        <f t="shared" si="433"/>
        <v>0</v>
      </c>
      <c r="BA72" s="67">
        <f t="shared" si="434"/>
        <v>0</v>
      </c>
    </row>
    <row r="73" spans="1:53">
      <c r="A73" s="87"/>
      <c r="B73" s="69"/>
      <c r="C73" s="146"/>
      <c r="D73" s="139" t="s">
        <v>891</v>
      </c>
      <c r="E73" s="268" t="s">
        <v>55</v>
      </c>
      <c r="F73" s="55"/>
      <c r="G73" s="56"/>
      <c r="H73" s="53"/>
      <c r="I73" s="56"/>
      <c r="J73" s="57"/>
      <c r="K73" s="55"/>
      <c r="L73" s="56"/>
      <c r="M73" s="57"/>
      <c r="N73" s="55"/>
      <c r="O73" s="56"/>
      <c r="P73" s="57"/>
      <c r="Q73" s="55"/>
      <c r="R73" s="56"/>
      <c r="S73" s="57"/>
      <c r="T73" s="55"/>
      <c r="U73" s="56"/>
      <c r="V73" s="57"/>
      <c r="W73" s="55"/>
      <c r="X73" s="56"/>
      <c r="Y73" s="57"/>
      <c r="Z73" s="55"/>
      <c r="AA73" s="56"/>
      <c r="AB73" s="57"/>
      <c r="AC73" s="55"/>
      <c r="AD73" s="56"/>
      <c r="AE73" s="57"/>
      <c r="AF73" s="55"/>
      <c r="AG73" s="56"/>
      <c r="AH73" s="57"/>
      <c r="AI73" s="55"/>
      <c r="AJ73" s="56"/>
      <c r="AK73" s="57"/>
      <c r="AL73" s="55"/>
      <c r="AM73" s="56"/>
      <c r="AN73" s="57"/>
      <c r="AO73" s="55"/>
      <c r="AP73" s="56"/>
      <c r="AQ73" s="57"/>
      <c r="AR73" s="55"/>
      <c r="AS73" s="56"/>
      <c r="AT73" s="57"/>
      <c r="AU73" s="55"/>
      <c r="AV73" s="56"/>
      <c r="AW73" s="57"/>
      <c r="AX73" s="55"/>
      <c r="AY73" s="56"/>
      <c r="AZ73" s="57"/>
      <c r="BA73" s="55"/>
    </row>
    <row r="74" spans="1:53">
      <c r="A74" s="59">
        <f t="shared" ref="A74:A78" si="435">SUMIF($I$5:$ZZ$5,"QTY*Equipment",$I74:$ZZ74)</f>
        <v>0</v>
      </c>
      <c r="B74" s="60">
        <f t="shared" ref="B74:B78" si="436">SUMIF($I$5:$ZZ$5,"QTY*Install",$I74:$ZZ74)</f>
        <v>0</v>
      </c>
      <c r="C74" s="144"/>
      <c r="D74" s="145" t="s">
        <v>892</v>
      </c>
      <c r="E74" s="309" t="s">
        <v>57</v>
      </c>
      <c r="F74" s="142">
        <f t="shared" ref="F74:F78" si="437">SUMIF($I$5:$ZG$5,"QTY",$I74:$ZG74)</f>
        <v>2</v>
      </c>
      <c r="G74" s="63"/>
      <c r="H74" s="143"/>
      <c r="I74" s="310"/>
      <c r="J74" s="66">
        <f t="shared" ref="J74:J78" si="438">I74*$G74</f>
        <v>0</v>
      </c>
      <c r="K74" s="67">
        <f t="shared" ref="K74:K78" si="439">I74*$H74</f>
        <v>0</v>
      </c>
      <c r="L74" s="310"/>
      <c r="M74" s="66">
        <f t="shared" ref="M74:M78" si="440">L74*$G74</f>
        <v>0</v>
      </c>
      <c r="N74" s="67">
        <f t="shared" ref="N74:N78" si="441">L74*$H74</f>
        <v>0</v>
      </c>
      <c r="O74" s="310">
        <v>1</v>
      </c>
      <c r="P74" s="66">
        <f t="shared" ref="P74:P78" si="442">O74*$G74</f>
        <v>0</v>
      </c>
      <c r="Q74" s="67">
        <f t="shared" ref="Q74:Q78" si="443">O74*$H74</f>
        <v>0</v>
      </c>
      <c r="R74" s="310"/>
      <c r="S74" s="66">
        <f t="shared" ref="S74:S78" si="444">R74*$G74</f>
        <v>0</v>
      </c>
      <c r="T74" s="67">
        <f t="shared" ref="T74:T78" si="445">R74*$H74</f>
        <v>0</v>
      </c>
      <c r="U74" s="310"/>
      <c r="V74" s="66">
        <f t="shared" ref="V74:V78" si="446">U74*$G74</f>
        <v>0</v>
      </c>
      <c r="W74" s="67">
        <f t="shared" ref="W74:W78" si="447">U74*$H74</f>
        <v>0</v>
      </c>
      <c r="X74" s="310"/>
      <c r="Y74" s="66">
        <f t="shared" ref="Y74:Y78" si="448">X74*$G74</f>
        <v>0</v>
      </c>
      <c r="Z74" s="67">
        <f t="shared" ref="Z74:Z78" si="449">X74*$H74</f>
        <v>0</v>
      </c>
      <c r="AA74" s="310">
        <v>1</v>
      </c>
      <c r="AB74" s="66">
        <f t="shared" ref="AB74:AB78" si="450">AA74*$G74</f>
        <v>0</v>
      </c>
      <c r="AC74" s="67">
        <f t="shared" ref="AC74:AC78" si="451">AA74*$H74</f>
        <v>0</v>
      </c>
      <c r="AD74" s="310"/>
      <c r="AE74" s="66">
        <f t="shared" ref="AE74:AE78" si="452">AD74*$G74</f>
        <v>0</v>
      </c>
      <c r="AF74" s="67">
        <f t="shared" ref="AF74:AF78" si="453">AD74*$H74</f>
        <v>0</v>
      </c>
      <c r="AG74" s="310"/>
      <c r="AH74" s="66">
        <f t="shared" ref="AH74:AH78" si="454">AG74*$G74</f>
        <v>0</v>
      </c>
      <c r="AI74" s="67">
        <f t="shared" ref="AI74:AI78" si="455">AG74*$H74</f>
        <v>0</v>
      </c>
      <c r="AJ74" s="310"/>
      <c r="AK74" s="66">
        <f t="shared" ref="AK74:AK78" si="456">AJ74*$G74</f>
        <v>0</v>
      </c>
      <c r="AL74" s="67">
        <f t="shared" ref="AL74:AL78" si="457">AJ74*$H74</f>
        <v>0</v>
      </c>
      <c r="AM74" s="310"/>
      <c r="AN74" s="66">
        <f t="shared" ref="AN74:AN78" si="458">AM74*$G74</f>
        <v>0</v>
      </c>
      <c r="AO74" s="67">
        <f t="shared" ref="AO74:AO78" si="459">AM74*$H74</f>
        <v>0</v>
      </c>
      <c r="AP74" s="310"/>
      <c r="AQ74" s="66">
        <f t="shared" ref="AQ74:AQ78" si="460">AP74*$G74</f>
        <v>0</v>
      </c>
      <c r="AR74" s="67">
        <f t="shared" ref="AR74:AR78" si="461">AP74*$H74</f>
        <v>0</v>
      </c>
      <c r="AS74" s="310"/>
      <c r="AT74" s="66">
        <f t="shared" ref="AT74:AT78" si="462">AS74*$G74</f>
        <v>0</v>
      </c>
      <c r="AU74" s="67">
        <f t="shared" ref="AU74:AU78" si="463">AS74*$H74</f>
        <v>0</v>
      </c>
      <c r="AV74" s="310"/>
      <c r="AW74" s="66">
        <f t="shared" ref="AW74:AW78" si="464">AV74*$G74</f>
        <v>0</v>
      </c>
      <c r="AX74" s="67">
        <f t="shared" ref="AX74:AX78" si="465">AV74*$H74</f>
        <v>0</v>
      </c>
      <c r="AY74" s="310"/>
      <c r="AZ74" s="66">
        <f t="shared" ref="AZ74:AZ78" si="466">AY74*$G74</f>
        <v>0</v>
      </c>
      <c r="BA74" s="67">
        <f t="shared" ref="BA74:BA78" si="467">AY74*$H74</f>
        <v>0</v>
      </c>
    </row>
    <row r="75" spans="1:53">
      <c r="A75" s="59">
        <f t="shared" si="435"/>
        <v>0</v>
      </c>
      <c r="B75" s="60">
        <f t="shared" si="436"/>
        <v>0</v>
      </c>
      <c r="C75" s="144"/>
      <c r="D75" s="145" t="s">
        <v>893</v>
      </c>
      <c r="E75" s="207"/>
      <c r="F75" s="142">
        <f t="shared" si="437"/>
        <v>0</v>
      </c>
      <c r="G75" s="63"/>
      <c r="H75" s="143"/>
      <c r="I75" s="310"/>
      <c r="J75" s="66">
        <f t="shared" si="438"/>
        <v>0</v>
      </c>
      <c r="K75" s="67">
        <f t="shared" si="439"/>
        <v>0</v>
      </c>
      <c r="L75" s="310"/>
      <c r="M75" s="66">
        <f t="shared" si="440"/>
        <v>0</v>
      </c>
      <c r="N75" s="67">
        <f t="shared" si="441"/>
        <v>0</v>
      </c>
      <c r="O75" s="310"/>
      <c r="P75" s="66">
        <f t="shared" si="442"/>
        <v>0</v>
      </c>
      <c r="Q75" s="67">
        <f t="shared" si="443"/>
        <v>0</v>
      </c>
      <c r="R75" s="310"/>
      <c r="S75" s="66">
        <f t="shared" si="444"/>
        <v>0</v>
      </c>
      <c r="T75" s="67">
        <f t="shared" si="445"/>
        <v>0</v>
      </c>
      <c r="U75" s="310"/>
      <c r="V75" s="66">
        <f t="shared" si="446"/>
        <v>0</v>
      </c>
      <c r="W75" s="67">
        <f t="shared" si="447"/>
        <v>0</v>
      </c>
      <c r="X75" s="310"/>
      <c r="Y75" s="66">
        <f t="shared" si="448"/>
        <v>0</v>
      </c>
      <c r="Z75" s="67">
        <f t="shared" si="449"/>
        <v>0</v>
      </c>
      <c r="AA75" s="310"/>
      <c r="AB75" s="66">
        <f t="shared" si="450"/>
        <v>0</v>
      </c>
      <c r="AC75" s="67">
        <f t="shared" si="451"/>
        <v>0</v>
      </c>
      <c r="AD75" s="310"/>
      <c r="AE75" s="66">
        <f t="shared" si="452"/>
        <v>0</v>
      </c>
      <c r="AF75" s="67">
        <f t="shared" si="453"/>
        <v>0</v>
      </c>
      <c r="AG75" s="310"/>
      <c r="AH75" s="66">
        <f t="shared" si="454"/>
        <v>0</v>
      </c>
      <c r="AI75" s="67">
        <f t="shared" si="455"/>
        <v>0</v>
      </c>
      <c r="AJ75" s="310"/>
      <c r="AK75" s="66">
        <f t="shared" si="456"/>
        <v>0</v>
      </c>
      <c r="AL75" s="67">
        <f t="shared" si="457"/>
        <v>0</v>
      </c>
      <c r="AM75" s="310"/>
      <c r="AN75" s="66">
        <f t="shared" si="458"/>
        <v>0</v>
      </c>
      <c r="AO75" s="67">
        <f t="shared" si="459"/>
        <v>0</v>
      </c>
      <c r="AP75" s="310"/>
      <c r="AQ75" s="66">
        <f t="shared" si="460"/>
        <v>0</v>
      </c>
      <c r="AR75" s="67">
        <f t="shared" si="461"/>
        <v>0</v>
      </c>
      <c r="AS75" s="310"/>
      <c r="AT75" s="66">
        <f t="shared" si="462"/>
        <v>0</v>
      </c>
      <c r="AU75" s="67">
        <f t="shared" si="463"/>
        <v>0</v>
      </c>
      <c r="AV75" s="310"/>
      <c r="AW75" s="66">
        <f t="shared" si="464"/>
        <v>0</v>
      </c>
      <c r="AX75" s="67">
        <f t="shared" si="465"/>
        <v>0</v>
      </c>
      <c r="AY75" s="310"/>
      <c r="AZ75" s="66">
        <f t="shared" si="466"/>
        <v>0</v>
      </c>
      <c r="BA75" s="67">
        <f t="shared" si="467"/>
        <v>0</v>
      </c>
    </row>
    <row r="76" spans="1:53">
      <c r="A76" s="59">
        <f t="shared" si="435"/>
        <v>0</v>
      </c>
      <c r="B76" s="60">
        <f t="shared" si="436"/>
        <v>0</v>
      </c>
      <c r="C76" s="144"/>
      <c r="D76" s="145" t="s">
        <v>894</v>
      </c>
      <c r="E76" s="207"/>
      <c r="F76" s="142">
        <f t="shared" si="437"/>
        <v>0</v>
      </c>
      <c r="G76" s="63"/>
      <c r="H76" s="143"/>
      <c r="I76" s="197"/>
      <c r="J76" s="66">
        <f t="shared" si="438"/>
        <v>0</v>
      </c>
      <c r="K76" s="67">
        <f t="shared" si="439"/>
        <v>0</v>
      </c>
      <c r="L76" s="197"/>
      <c r="M76" s="66">
        <f t="shared" si="440"/>
        <v>0</v>
      </c>
      <c r="N76" s="67">
        <f t="shared" si="441"/>
        <v>0</v>
      </c>
      <c r="O76" s="197"/>
      <c r="P76" s="66">
        <f t="shared" si="442"/>
        <v>0</v>
      </c>
      <c r="Q76" s="67">
        <f t="shared" si="443"/>
        <v>0</v>
      </c>
      <c r="R76" s="197"/>
      <c r="S76" s="66">
        <f t="shared" si="444"/>
        <v>0</v>
      </c>
      <c r="T76" s="67">
        <f t="shared" si="445"/>
        <v>0</v>
      </c>
      <c r="U76" s="197"/>
      <c r="V76" s="66">
        <f t="shared" si="446"/>
        <v>0</v>
      </c>
      <c r="W76" s="67">
        <f t="shared" si="447"/>
        <v>0</v>
      </c>
      <c r="X76" s="197"/>
      <c r="Y76" s="66">
        <f t="shared" si="448"/>
        <v>0</v>
      </c>
      <c r="Z76" s="67">
        <f t="shared" si="449"/>
        <v>0</v>
      </c>
      <c r="AA76" s="197"/>
      <c r="AB76" s="66">
        <f t="shared" si="450"/>
        <v>0</v>
      </c>
      <c r="AC76" s="67">
        <f t="shared" si="451"/>
        <v>0</v>
      </c>
      <c r="AD76" s="197"/>
      <c r="AE76" s="66">
        <f t="shared" si="452"/>
        <v>0</v>
      </c>
      <c r="AF76" s="67">
        <f t="shared" si="453"/>
        <v>0</v>
      </c>
      <c r="AG76" s="197"/>
      <c r="AH76" s="66">
        <f t="shared" si="454"/>
        <v>0</v>
      </c>
      <c r="AI76" s="67">
        <f t="shared" si="455"/>
        <v>0</v>
      </c>
      <c r="AJ76" s="197"/>
      <c r="AK76" s="66">
        <f t="shared" si="456"/>
        <v>0</v>
      </c>
      <c r="AL76" s="67">
        <f t="shared" si="457"/>
        <v>0</v>
      </c>
      <c r="AM76" s="197"/>
      <c r="AN76" s="66">
        <f t="shared" si="458"/>
        <v>0</v>
      </c>
      <c r="AO76" s="67">
        <f t="shared" si="459"/>
        <v>0</v>
      </c>
      <c r="AP76" s="197"/>
      <c r="AQ76" s="66">
        <f t="shared" si="460"/>
        <v>0</v>
      </c>
      <c r="AR76" s="67">
        <f t="shared" si="461"/>
        <v>0</v>
      </c>
      <c r="AS76" s="197"/>
      <c r="AT76" s="66">
        <f t="shared" si="462"/>
        <v>0</v>
      </c>
      <c r="AU76" s="67">
        <f t="shared" si="463"/>
        <v>0</v>
      </c>
      <c r="AV76" s="197"/>
      <c r="AW76" s="66">
        <f t="shared" si="464"/>
        <v>0</v>
      </c>
      <c r="AX76" s="67">
        <f t="shared" si="465"/>
        <v>0</v>
      </c>
      <c r="AY76" s="197"/>
      <c r="AZ76" s="66">
        <f t="shared" si="466"/>
        <v>0</v>
      </c>
      <c r="BA76" s="67">
        <f t="shared" si="467"/>
        <v>0</v>
      </c>
    </row>
    <row r="77" spans="1:53">
      <c r="A77" s="59">
        <f t="shared" si="435"/>
        <v>0</v>
      </c>
      <c r="B77" s="60">
        <f t="shared" si="436"/>
        <v>0</v>
      </c>
      <c r="C77" s="144"/>
      <c r="D77" s="145" t="s">
        <v>895</v>
      </c>
      <c r="E77" s="207"/>
      <c r="F77" s="142">
        <f t="shared" si="437"/>
        <v>0</v>
      </c>
      <c r="G77" s="63"/>
      <c r="H77" s="143"/>
      <c r="I77" s="197"/>
      <c r="J77" s="66">
        <f t="shared" si="438"/>
        <v>0</v>
      </c>
      <c r="K77" s="67">
        <f t="shared" si="439"/>
        <v>0</v>
      </c>
      <c r="L77" s="197"/>
      <c r="M77" s="66">
        <f t="shared" si="440"/>
        <v>0</v>
      </c>
      <c r="N77" s="67">
        <f t="shared" si="441"/>
        <v>0</v>
      </c>
      <c r="O77" s="197"/>
      <c r="P77" s="66">
        <f t="shared" si="442"/>
        <v>0</v>
      </c>
      <c r="Q77" s="67">
        <f t="shared" si="443"/>
        <v>0</v>
      </c>
      <c r="R77" s="197"/>
      <c r="S77" s="66">
        <f t="shared" si="444"/>
        <v>0</v>
      </c>
      <c r="T77" s="67">
        <f t="shared" si="445"/>
        <v>0</v>
      </c>
      <c r="U77" s="197"/>
      <c r="V77" s="66">
        <f t="shared" si="446"/>
        <v>0</v>
      </c>
      <c r="W77" s="67">
        <f t="shared" si="447"/>
        <v>0</v>
      </c>
      <c r="X77" s="197"/>
      <c r="Y77" s="66">
        <f t="shared" si="448"/>
        <v>0</v>
      </c>
      <c r="Z77" s="67">
        <f t="shared" si="449"/>
        <v>0</v>
      </c>
      <c r="AA77" s="197"/>
      <c r="AB77" s="66">
        <f t="shared" si="450"/>
        <v>0</v>
      </c>
      <c r="AC77" s="67">
        <f t="shared" si="451"/>
        <v>0</v>
      </c>
      <c r="AD77" s="197"/>
      <c r="AE77" s="66">
        <f t="shared" si="452"/>
        <v>0</v>
      </c>
      <c r="AF77" s="67">
        <f t="shared" si="453"/>
        <v>0</v>
      </c>
      <c r="AG77" s="197"/>
      <c r="AH77" s="66">
        <f t="shared" si="454"/>
        <v>0</v>
      </c>
      <c r="AI77" s="67">
        <f t="shared" si="455"/>
        <v>0</v>
      </c>
      <c r="AJ77" s="197"/>
      <c r="AK77" s="66">
        <f t="shared" si="456"/>
        <v>0</v>
      </c>
      <c r="AL77" s="67">
        <f t="shared" si="457"/>
        <v>0</v>
      </c>
      <c r="AM77" s="197"/>
      <c r="AN77" s="66">
        <f t="shared" si="458"/>
        <v>0</v>
      </c>
      <c r="AO77" s="67">
        <f t="shared" si="459"/>
        <v>0</v>
      </c>
      <c r="AP77" s="197"/>
      <c r="AQ77" s="66">
        <f t="shared" si="460"/>
        <v>0</v>
      </c>
      <c r="AR77" s="67">
        <f t="shared" si="461"/>
        <v>0</v>
      </c>
      <c r="AS77" s="197"/>
      <c r="AT77" s="66">
        <f t="shared" si="462"/>
        <v>0</v>
      </c>
      <c r="AU77" s="67">
        <f t="shared" si="463"/>
        <v>0</v>
      </c>
      <c r="AV77" s="197"/>
      <c r="AW77" s="66">
        <f t="shared" si="464"/>
        <v>0</v>
      </c>
      <c r="AX77" s="67">
        <f t="shared" si="465"/>
        <v>0</v>
      </c>
      <c r="AY77" s="197"/>
      <c r="AZ77" s="66">
        <f t="shared" si="466"/>
        <v>0</v>
      </c>
      <c r="BA77" s="67">
        <f t="shared" si="467"/>
        <v>0</v>
      </c>
    </row>
    <row r="78" spans="1:53">
      <c r="A78" s="59">
        <f t="shared" si="435"/>
        <v>0</v>
      </c>
      <c r="B78" s="60">
        <f t="shared" si="436"/>
        <v>0</v>
      </c>
      <c r="C78" s="144"/>
      <c r="D78" s="145" t="s">
        <v>896</v>
      </c>
      <c r="E78" s="207"/>
      <c r="F78" s="142">
        <f t="shared" si="437"/>
        <v>0</v>
      </c>
      <c r="G78" s="63"/>
      <c r="H78" s="143"/>
      <c r="I78" s="197"/>
      <c r="J78" s="66">
        <f t="shared" si="438"/>
        <v>0</v>
      </c>
      <c r="K78" s="67">
        <f t="shared" si="439"/>
        <v>0</v>
      </c>
      <c r="L78" s="197"/>
      <c r="M78" s="66">
        <f t="shared" si="440"/>
        <v>0</v>
      </c>
      <c r="N78" s="67">
        <f t="shared" si="441"/>
        <v>0</v>
      </c>
      <c r="O78" s="197"/>
      <c r="P78" s="66">
        <f t="shared" si="442"/>
        <v>0</v>
      </c>
      <c r="Q78" s="67">
        <f t="shared" si="443"/>
        <v>0</v>
      </c>
      <c r="R78" s="197"/>
      <c r="S78" s="66">
        <f t="shared" si="444"/>
        <v>0</v>
      </c>
      <c r="T78" s="67">
        <f t="shared" si="445"/>
        <v>0</v>
      </c>
      <c r="U78" s="197"/>
      <c r="V78" s="66">
        <f t="shared" si="446"/>
        <v>0</v>
      </c>
      <c r="W78" s="67">
        <f t="shared" si="447"/>
        <v>0</v>
      </c>
      <c r="X78" s="197"/>
      <c r="Y78" s="66">
        <f t="shared" si="448"/>
        <v>0</v>
      </c>
      <c r="Z78" s="67">
        <f t="shared" si="449"/>
        <v>0</v>
      </c>
      <c r="AA78" s="197"/>
      <c r="AB78" s="66">
        <f t="shared" si="450"/>
        <v>0</v>
      </c>
      <c r="AC78" s="67">
        <f t="shared" si="451"/>
        <v>0</v>
      </c>
      <c r="AD78" s="197"/>
      <c r="AE78" s="66">
        <f t="shared" si="452"/>
        <v>0</v>
      </c>
      <c r="AF78" s="67">
        <f t="shared" si="453"/>
        <v>0</v>
      </c>
      <c r="AG78" s="197"/>
      <c r="AH78" s="66">
        <f t="shared" si="454"/>
        <v>0</v>
      </c>
      <c r="AI78" s="67">
        <f t="shared" si="455"/>
        <v>0</v>
      </c>
      <c r="AJ78" s="197"/>
      <c r="AK78" s="66">
        <f t="shared" si="456"/>
        <v>0</v>
      </c>
      <c r="AL78" s="67">
        <f t="shared" si="457"/>
        <v>0</v>
      </c>
      <c r="AM78" s="197"/>
      <c r="AN78" s="66">
        <f t="shared" si="458"/>
        <v>0</v>
      </c>
      <c r="AO78" s="67">
        <f t="shared" si="459"/>
        <v>0</v>
      </c>
      <c r="AP78" s="197"/>
      <c r="AQ78" s="66">
        <f t="shared" si="460"/>
        <v>0</v>
      </c>
      <c r="AR78" s="67">
        <f t="shared" si="461"/>
        <v>0</v>
      </c>
      <c r="AS78" s="197"/>
      <c r="AT78" s="66">
        <f t="shared" si="462"/>
        <v>0</v>
      </c>
      <c r="AU78" s="67">
        <f t="shared" si="463"/>
        <v>0</v>
      </c>
      <c r="AV78" s="197"/>
      <c r="AW78" s="66">
        <f t="shared" si="464"/>
        <v>0</v>
      </c>
      <c r="AX78" s="67">
        <f t="shared" si="465"/>
        <v>0</v>
      </c>
      <c r="AY78" s="197"/>
      <c r="AZ78" s="66">
        <f t="shared" si="466"/>
        <v>0</v>
      </c>
      <c r="BA78" s="67">
        <f t="shared" si="467"/>
        <v>0</v>
      </c>
    </row>
    <row r="79" spans="1:53">
      <c r="A79" s="87"/>
      <c r="B79" s="69"/>
      <c r="C79" s="146"/>
      <c r="D79" s="139" t="s">
        <v>897</v>
      </c>
      <c r="E79" s="268" t="s">
        <v>134</v>
      </c>
      <c r="F79" s="55"/>
      <c r="G79" s="56"/>
      <c r="H79" s="53"/>
      <c r="I79" s="56"/>
      <c r="J79" s="57"/>
      <c r="K79" s="55"/>
      <c r="L79" s="56"/>
      <c r="M79" s="57"/>
      <c r="N79" s="55"/>
      <c r="O79" s="56"/>
      <c r="P79" s="57"/>
      <c r="Q79" s="55"/>
      <c r="R79" s="56"/>
      <c r="S79" s="57"/>
      <c r="T79" s="55"/>
      <c r="U79" s="56"/>
      <c r="V79" s="57"/>
      <c r="W79" s="55"/>
      <c r="X79" s="56"/>
      <c r="Y79" s="57"/>
      <c r="Z79" s="55"/>
      <c r="AA79" s="56"/>
      <c r="AB79" s="57"/>
      <c r="AC79" s="55"/>
      <c r="AD79" s="56"/>
      <c r="AE79" s="57"/>
      <c r="AF79" s="55"/>
      <c r="AG79" s="56"/>
      <c r="AH79" s="57"/>
      <c r="AI79" s="55"/>
      <c r="AJ79" s="56"/>
      <c r="AK79" s="57"/>
      <c r="AL79" s="55"/>
      <c r="AM79" s="56"/>
      <c r="AN79" s="57"/>
      <c r="AO79" s="55"/>
      <c r="AP79" s="56"/>
      <c r="AQ79" s="57"/>
      <c r="AR79" s="55"/>
      <c r="AS79" s="56"/>
      <c r="AT79" s="57"/>
      <c r="AU79" s="55"/>
      <c r="AV79" s="56"/>
      <c r="AW79" s="57"/>
      <c r="AX79" s="55"/>
      <c r="AY79" s="56"/>
      <c r="AZ79" s="57"/>
      <c r="BA79" s="55"/>
    </row>
    <row r="80" spans="1:53">
      <c r="A80" s="59">
        <f t="shared" ref="A80:A83" si="468">SUMIF($I$5:$ZZ$5,"QTY*Equipment",$I80:$ZZ80)</f>
        <v>0</v>
      </c>
      <c r="B80" s="60">
        <f t="shared" ref="B80:B83" si="469">SUMIF($I$5:$ZZ$5,"QTY*Install",$I80:$ZZ80)</f>
        <v>0</v>
      </c>
      <c r="C80" s="144"/>
      <c r="D80" s="145" t="s">
        <v>898</v>
      </c>
      <c r="E80" s="309" t="s">
        <v>135</v>
      </c>
      <c r="F80" s="142">
        <f t="shared" ref="F80:F83" si="470">SUMIF($I$5:$ZG$5,"QTY",$I80:$ZG80)</f>
        <v>163</v>
      </c>
      <c r="G80" s="63"/>
      <c r="H80" s="143"/>
      <c r="I80" s="310">
        <v>13</v>
      </c>
      <c r="J80" s="66">
        <f>I80*$G80</f>
        <v>0</v>
      </c>
      <c r="K80" s="67">
        <f>I80*$H80</f>
        <v>0</v>
      </c>
      <c r="L80" s="310">
        <v>48</v>
      </c>
      <c r="M80" s="66">
        <f>L80*$G80</f>
        <v>0</v>
      </c>
      <c r="N80" s="67">
        <f>L80*$H80</f>
        <v>0</v>
      </c>
      <c r="O80" s="310">
        <v>18</v>
      </c>
      <c r="P80" s="66">
        <f>O80*$G80</f>
        <v>0</v>
      </c>
      <c r="Q80" s="67">
        <f>O80*$H80</f>
        <v>0</v>
      </c>
      <c r="R80" s="310">
        <v>3</v>
      </c>
      <c r="S80" s="66">
        <f>R80*$G80</f>
        <v>0</v>
      </c>
      <c r="T80" s="67">
        <f>R80*$H80</f>
        <v>0</v>
      </c>
      <c r="U80" s="310"/>
      <c r="V80" s="66">
        <f>U80*$G80</f>
        <v>0</v>
      </c>
      <c r="W80" s="67">
        <f>U80*$H80</f>
        <v>0</v>
      </c>
      <c r="X80" s="310"/>
      <c r="Y80" s="66">
        <f>X80*$G80</f>
        <v>0</v>
      </c>
      <c r="Z80" s="67">
        <f>X80*$H80</f>
        <v>0</v>
      </c>
      <c r="AA80" s="310">
        <v>55</v>
      </c>
      <c r="AB80" s="66">
        <f>AA80*$G80</f>
        <v>0</v>
      </c>
      <c r="AC80" s="67">
        <f>AA80*$H80</f>
        <v>0</v>
      </c>
      <c r="AD80" s="310">
        <v>4</v>
      </c>
      <c r="AE80" s="66">
        <f>AD80*$G80</f>
        <v>0</v>
      </c>
      <c r="AF80" s="67">
        <f>AD80*$H80</f>
        <v>0</v>
      </c>
      <c r="AG80" s="310">
        <v>7</v>
      </c>
      <c r="AH80" s="66">
        <f>AG80*$G80</f>
        <v>0</v>
      </c>
      <c r="AI80" s="67">
        <f>AG80*$H80</f>
        <v>0</v>
      </c>
      <c r="AJ80" s="310">
        <v>15</v>
      </c>
      <c r="AK80" s="66">
        <f>AJ80*$G80</f>
        <v>0</v>
      </c>
      <c r="AL80" s="67">
        <f>AJ80*$H80</f>
        <v>0</v>
      </c>
      <c r="AM80" s="310"/>
      <c r="AN80" s="66">
        <f>AM80*$G80</f>
        <v>0</v>
      </c>
      <c r="AO80" s="67">
        <f>AM80*$H80</f>
        <v>0</v>
      </c>
      <c r="AP80" s="310"/>
      <c r="AQ80" s="66">
        <f>AP80*$G80</f>
        <v>0</v>
      </c>
      <c r="AR80" s="67">
        <f>AP80*$H80</f>
        <v>0</v>
      </c>
      <c r="AS80" s="310"/>
      <c r="AT80" s="66">
        <f>AS80*$G80</f>
        <v>0</v>
      </c>
      <c r="AU80" s="67">
        <f>AS80*$H80</f>
        <v>0</v>
      </c>
      <c r="AV80" s="310"/>
      <c r="AW80" s="66">
        <f>AV80*$G80</f>
        <v>0</v>
      </c>
      <c r="AX80" s="67">
        <f>AV80*$H80</f>
        <v>0</v>
      </c>
      <c r="AY80" s="310"/>
      <c r="AZ80" s="66">
        <f>AY80*$G80</f>
        <v>0</v>
      </c>
      <c r="BA80" s="67">
        <f>AY80*$H80</f>
        <v>0</v>
      </c>
    </row>
    <row r="81" spans="1:53">
      <c r="A81" s="59">
        <f t="shared" si="468"/>
        <v>0</v>
      </c>
      <c r="B81" s="60">
        <f t="shared" si="469"/>
        <v>0</v>
      </c>
      <c r="C81" s="144"/>
      <c r="D81" s="145" t="s">
        <v>899</v>
      </c>
      <c r="E81" s="309" t="s">
        <v>136</v>
      </c>
      <c r="F81" s="142">
        <f t="shared" si="470"/>
        <v>13</v>
      </c>
      <c r="G81" s="63"/>
      <c r="H81" s="143"/>
      <c r="I81" s="310">
        <v>2</v>
      </c>
      <c r="J81" s="66">
        <f>I81*$G81</f>
        <v>0</v>
      </c>
      <c r="K81" s="67">
        <f>I81*$H81</f>
        <v>0</v>
      </c>
      <c r="L81" s="310"/>
      <c r="M81" s="66">
        <f>L81*$G81</f>
        <v>0</v>
      </c>
      <c r="N81" s="67">
        <f>L81*$H81</f>
        <v>0</v>
      </c>
      <c r="O81" s="310">
        <v>3</v>
      </c>
      <c r="P81" s="66">
        <f>O81*$G81</f>
        <v>0</v>
      </c>
      <c r="Q81" s="67">
        <f>O81*$H81</f>
        <v>0</v>
      </c>
      <c r="R81" s="310"/>
      <c r="S81" s="66">
        <f>R81*$G81</f>
        <v>0</v>
      </c>
      <c r="T81" s="67">
        <f>R81*$H81</f>
        <v>0</v>
      </c>
      <c r="U81" s="310"/>
      <c r="V81" s="66">
        <f>U81*$G81</f>
        <v>0</v>
      </c>
      <c r="W81" s="67">
        <f>U81*$H81</f>
        <v>0</v>
      </c>
      <c r="X81" s="310"/>
      <c r="Y81" s="66">
        <f>X81*$G81</f>
        <v>0</v>
      </c>
      <c r="Z81" s="67">
        <f>X81*$H81</f>
        <v>0</v>
      </c>
      <c r="AA81" s="310">
        <v>7</v>
      </c>
      <c r="AB81" s="66">
        <f>AA81*$G81</f>
        <v>0</v>
      </c>
      <c r="AC81" s="67">
        <f>AA81*$H81</f>
        <v>0</v>
      </c>
      <c r="AD81" s="310">
        <v>1</v>
      </c>
      <c r="AE81" s="66">
        <f>AD81*$G81</f>
        <v>0</v>
      </c>
      <c r="AF81" s="67">
        <f>AD81*$H81</f>
        <v>0</v>
      </c>
      <c r="AG81" s="310"/>
      <c r="AH81" s="66">
        <f>AG81*$G81</f>
        <v>0</v>
      </c>
      <c r="AI81" s="67">
        <f>AG81*$H81</f>
        <v>0</v>
      </c>
      <c r="AJ81" s="310"/>
      <c r="AK81" s="66">
        <f>AJ81*$G81</f>
        <v>0</v>
      </c>
      <c r="AL81" s="67">
        <f>AJ81*$H81</f>
        <v>0</v>
      </c>
      <c r="AM81" s="310"/>
      <c r="AN81" s="66">
        <f>AM81*$G81</f>
        <v>0</v>
      </c>
      <c r="AO81" s="67">
        <f>AM81*$H81</f>
        <v>0</v>
      </c>
      <c r="AP81" s="310"/>
      <c r="AQ81" s="66">
        <f>AP81*$G81</f>
        <v>0</v>
      </c>
      <c r="AR81" s="67">
        <f>AP81*$H81</f>
        <v>0</v>
      </c>
      <c r="AS81" s="310"/>
      <c r="AT81" s="66">
        <f>AS81*$G81</f>
        <v>0</v>
      </c>
      <c r="AU81" s="67">
        <f>AS81*$H81</f>
        <v>0</v>
      </c>
      <c r="AV81" s="310"/>
      <c r="AW81" s="66">
        <f>AV81*$G81</f>
        <v>0</v>
      </c>
      <c r="AX81" s="67">
        <f>AV81*$H81</f>
        <v>0</v>
      </c>
      <c r="AY81" s="310"/>
      <c r="AZ81" s="66">
        <f>AY81*$G81</f>
        <v>0</v>
      </c>
      <c r="BA81" s="67">
        <f>AY81*$H81</f>
        <v>0</v>
      </c>
    </row>
    <row r="82" spans="1:53">
      <c r="A82" s="59">
        <f t="shared" si="468"/>
        <v>0</v>
      </c>
      <c r="B82" s="60">
        <f t="shared" si="469"/>
        <v>0</v>
      </c>
      <c r="C82" s="144"/>
      <c r="D82" s="145" t="s">
        <v>900</v>
      </c>
      <c r="E82" s="207"/>
      <c r="F82" s="142">
        <f t="shared" si="470"/>
        <v>0</v>
      </c>
      <c r="G82" s="63"/>
      <c r="H82" s="143"/>
      <c r="I82" s="197"/>
      <c r="J82" s="66">
        <f>I82*$G82</f>
        <v>0</v>
      </c>
      <c r="K82" s="67">
        <f>I82*$H82</f>
        <v>0</v>
      </c>
      <c r="L82" s="197"/>
      <c r="M82" s="66">
        <f>L82*$G82</f>
        <v>0</v>
      </c>
      <c r="N82" s="67">
        <f>L82*$H82</f>
        <v>0</v>
      </c>
      <c r="O82" s="197"/>
      <c r="P82" s="66">
        <f>O82*$G82</f>
        <v>0</v>
      </c>
      <c r="Q82" s="67">
        <f>O82*$H82</f>
        <v>0</v>
      </c>
      <c r="R82" s="197"/>
      <c r="S82" s="66">
        <f>R82*$G82</f>
        <v>0</v>
      </c>
      <c r="T82" s="67">
        <f>R82*$H82</f>
        <v>0</v>
      </c>
      <c r="U82" s="197"/>
      <c r="V82" s="66">
        <f>U82*$G82</f>
        <v>0</v>
      </c>
      <c r="W82" s="67">
        <f>U82*$H82</f>
        <v>0</v>
      </c>
      <c r="X82" s="197"/>
      <c r="Y82" s="66">
        <f>X82*$G82</f>
        <v>0</v>
      </c>
      <c r="Z82" s="67">
        <f>X82*$H82</f>
        <v>0</v>
      </c>
      <c r="AA82" s="197"/>
      <c r="AB82" s="66">
        <f>AA82*$G82</f>
        <v>0</v>
      </c>
      <c r="AC82" s="67">
        <f>AA82*$H82</f>
        <v>0</v>
      </c>
      <c r="AD82" s="197"/>
      <c r="AE82" s="66">
        <f>AD82*$G82</f>
        <v>0</v>
      </c>
      <c r="AF82" s="67">
        <f>AD82*$H82</f>
        <v>0</v>
      </c>
      <c r="AG82" s="197"/>
      <c r="AH82" s="66">
        <f>AG82*$G82</f>
        <v>0</v>
      </c>
      <c r="AI82" s="67">
        <f>AG82*$H82</f>
        <v>0</v>
      </c>
      <c r="AJ82" s="197"/>
      <c r="AK82" s="66">
        <f>AJ82*$G82</f>
        <v>0</v>
      </c>
      <c r="AL82" s="67">
        <f>AJ82*$H82</f>
        <v>0</v>
      </c>
      <c r="AM82" s="197"/>
      <c r="AN82" s="66">
        <f>AM82*$G82</f>
        <v>0</v>
      </c>
      <c r="AO82" s="67">
        <f>AM82*$H82</f>
        <v>0</v>
      </c>
      <c r="AP82" s="197"/>
      <c r="AQ82" s="66">
        <f>AP82*$G82</f>
        <v>0</v>
      </c>
      <c r="AR82" s="67">
        <f>AP82*$H82</f>
        <v>0</v>
      </c>
      <c r="AS82" s="197"/>
      <c r="AT82" s="66">
        <f>AS82*$G82</f>
        <v>0</v>
      </c>
      <c r="AU82" s="67">
        <f>AS82*$H82</f>
        <v>0</v>
      </c>
      <c r="AV82" s="197"/>
      <c r="AW82" s="66">
        <f>AV82*$G82</f>
        <v>0</v>
      </c>
      <c r="AX82" s="67">
        <f>AV82*$H82</f>
        <v>0</v>
      </c>
      <c r="AY82" s="197"/>
      <c r="AZ82" s="66">
        <f>AY82*$G82</f>
        <v>0</v>
      </c>
      <c r="BA82" s="67">
        <f>AY82*$H82</f>
        <v>0</v>
      </c>
    </row>
    <row r="83" spans="1:53">
      <c r="A83" s="59">
        <f t="shared" si="468"/>
        <v>0</v>
      </c>
      <c r="B83" s="60">
        <f t="shared" si="469"/>
        <v>0</v>
      </c>
      <c r="C83" s="144"/>
      <c r="D83" s="145" t="s">
        <v>901</v>
      </c>
      <c r="E83" s="207"/>
      <c r="F83" s="142">
        <f t="shared" si="470"/>
        <v>0</v>
      </c>
      <c r="G83" s="63"/>
      <c r="H83" s="143"/>
      <c r="I83" s="197"/>
      <c r="J83" s="66">
        <f>I83*$G83</f>
        <v>0</v>
      </c>
      <c r="K83" s="67">
        <f>I83*$H83</f>
        <v>0</v>
      </c>
      <c r="L83" s="197"/>
      <c r="M83" s="66">
        <f>L83*$G83</f>
        <v>0</v>
      </c>
      <c r="N83" s="67">
        <f>L83*$H83</f>
        <v>0</v>
      </c>
      <c r="O83" s="197"/>
      <c r="P83" s="66">
        <f>O83*$G83</f>
        <v>0</v>
      </c>
      <c r="Q83" s="67">
        <f>O83*$H83</f>
        <v>0</v>
      </c>
      <c r="R83" s="197"/>
      <c r="S83" s="66">
        <f>R83*$G83</f>
        <v>0</v>
      </c>
      <c r="T83" s="67">
        <f>R83*$H83</f>
        <v>0</v>
      </c>
      <c r="U83" s="197"/>
      <c r="V83" s="66">
        <f>U83*$G83</f>
        <v>0</v>
      </c>
      <c r="W83" s="67">
        <f>U83*$H83</f>
        <v>0</v>
      </c>
      <c r="X83" s="197"/>
      <c r="Y83" s="66">
        <f>X83*$G83</f>
        <v>0</v>
      </c>
      <c r="Z83" s="67">
        <f>X83*$H83</f>
        <v>0</v>
      </c>
      <c r="AA83" s="197"/>
      <c r="AB83" s="66">
        <f>AA83*$G83</f>
        <v>0</v>
      </c>
      <c r="AC83" s="67">
        <f>AA83*$H83</f>
        <v>0</v>
      </c>
      <c r="AD83" s="197"/>
      <c r="AE83" s="66">
        <f>AD83*$G83</f>
        <v>0</v>
      </c>
      <c r="AF83" s="67">
        <f>AD83*$H83</f>
        <v>0</v>
      </c>
      <c r="AG83" s="197"/>
      <c r="AH83" s="66">
        <f>AG83*$G83</f>
        <v>0</v>
      </c>
      <c r="AI83" s="67">
        <f>AG83*$H83</f>
        <v>0</v>
      </c>
      <c r="AJ83" s="197"/>
      <c r="AK83" s="66">
        <f>AJ83*$G83</f>
        <v>0</v>
      </c>
      <c r="AL83" s="67">
        <f>AJ83*$H83</f>
        <v>0</v>
      </c>
      <c r="AM83" s="197"/>
      <c r="AN83" s="66">
        <f>AM83*$G83</f>
        <v>0</v>
      </c>
      <c r="AO83" s="67">
        <f>AM83*$H83</f>
        <v>0</v>
      </c>
      <c r="AP83" s="197"/>
      <c r="AQ83" s="66">
        <f>AP83*$G83</f>
        <v>0</v>
      </c>
      <c r="AR83" s="67">
        <f>AP83*$H83</f>
        <v>0</v>
      </c>
      <c r="AS83" s="197"/>
      <c r="AT83" s="66">
        <f>AS83*$G83</f>
        <v>0</v>
      </c>
      <c r="AU83" s="67">
        <f>AS83*$H83</f>
        <v>0</v>
      </c>
      <c r="AV83" s="197"/>
      <c r="AW83" s="66">
        <f>AV83*$G83</f>
        <v>0</v>
      </c>
      <c r="AX83" s="67">
        <f>AV83*$H83</f>
        <v>0</v>
      </c>
      <c r="AY83" s="197"/>
      <c r="AZ83" s="66">
        <f>AY83*$G83</f>
        <v>0</v>
      </c>
      <c r="BA83" s="67">
        <f>AY83*$H83</f>
        <v>0</v>
      </c>
    </row>
    <row r="84" spans="1:53" hidden="1">
      <c r="A84" s="87"/>
      <c r="B84" s="69"/>
      <c r="C84" s="146"/>
      <c r="D84" s="139" t="s">
        <v>902</v>
      </c>
      <c r="E84" s="268" t="s">
        <v>925</v>
      </c>
      <c r="F84" s="55"/>
      <c r="G84" s="56"/>
      <c r="H84" s="53"/>
      <c r="I84" s="56"/>
      <c r="J84" s="57"/>
      <c r="K84" s="55"/>
      <c r="L84" s="56"/>
      <c r="M84" s="57"/>
      <c r="N84" s="55"/>
      <c r="O84" s="56"/>
      <c r="P84" s="57"/>
      <c r="Q84" s="55"/>
      <c r="R84" s="56"/>
      <c r="S84" s="57"/>
      <c r="T84" s="55"/>
      <c r="U84" s="56"/>
      <c r="V84" s="57"/>
      <c r="W84" s="55"/>
      <c r="X84" s="56"/>
      <c r="Y84" s="57"/>
      <c r="Z84" s="55"/>
      <c r="AA84" s="56"/>
      <c r="AB84" s="57"/>
      <c r="AC84" s="55"/>
      <c r="AD84" s="56"/>
      <c r="AE84" s="57"/>
      <c r="AF84" s="55"/>
      <c r="AG84" s="56"/>
      <c r="AH84" s="57"/>
      <c r="AI84" s="55"/>
      <c r="AJ84" s="56"/>
      <c r="AK84" s="57"/>
      <c r="AL84" s="55"/>
      <c r="AM84" s="56"/>
      <c r="AN84" s="57"/>
      <c r="AO84" s="55"/>
      <c r="AP84" s="56"/>
      <c r="AQ84" s="57"/>
      <c r="AR84" s="55"/>
      <c r="AS84" s="56"/>
      <c r="AT84" s="57"/>
      <c r="AU84" s="55"/>
      <c r="AV84" s="56"/>
      <c r="AW84" s="57"/>
      <c r="AX84" s="55"/>
      <c r="AY84" s="56"/>
      <c r="AZ84" s="57"/>
      <c r="BA84" s="55"/>
    </row>
    <row r="85" spans="1:53" hidden="1">
      <c r="A85" s="259"/>
      <c r="B85" s="259"/>
      <c r="C85" s="86"/>
      <c r="D85" s="139" t="s">
        <v>903</v>
      </c>
      <c r="E85" s="298" t="s">
        <v>917</v>
      </c>
      <c r="F85" s="294">
        <f>SUMIF($I$5:$ZG$5,"QTY",$I85:$ZG85)</f>
        <v>0</v>
      </c>
      <c r="G85" s="259"/>
      <c r="H85" s="260"/>
      <c r="I85" s="292">
        <f>SUM(I86:I87)</f>
        <v>0</v>
      </c>
      <c r="J85" s="259"/>
      <c r="K85" s="260"/>
      <c r="L85" s="292">
        <f>SUM(L86:L87)</f>
        <v>0</v>
      </c>
      <c r="M85" s="259"/>
      <c r="N85" s="260"/>
      <c r="O85" s="292">
        <f>SUM(O86:O87)</f>
        <v>0</v>
      </c>
      <c r="P85" s="259"/>
      <c r="Q85" s="260"/>
      <c r="R85" s="292">
        <f>SUM(R86:R87)</f>
        <v>0</v>
      </c>
      <c r="S85" s="259"/>
      <c r="T85" s="260"/>
      <c r="U85" s="292">
        <f>SUM(U86:U87)</f>
        <v>0</v>
      </c>
      <c r="V85" s="259"/>
      <c r="W85" s="260"/>
      <c r="X85" s="292">
        <f>SUM(X86:X87)</f>
        <v>0</v>
      </c>
      <c r="Y85" s="259"/>
      <c r="Z85" s="260"/>
      <c r="AA85" s="292">
        <f>SUM(AA86:AA87)</f>
        <v>0</v>
      </c>
      <c r="AB85" s="259"/>
      <c r="AC85" s="260"/>
      <c r="AD85" s="292">
        <f>SUM(AD86:AD87)</f>
        <v>0</v>
      </c>
      <c r="AE85" s="259"/>
      <c r="AF85" s="260"/>
      <c r="AG85" s="292">
        <f>SUM(AG86:AG87)</f>
        <v>0</v>
      </c>
      <c r="AH85" s="259"/>
      <c r="AI85" s="260"/>
      <c r="AJ85" s="292">
        <f>SUM(AJ86:AJ87)</f>
        <v>0</v>
      </c>
      <c r="AK85" s="259"/>
      <c r="AL85" s="260"/>
      <c r="AM85" s="292">
        <f>SUM(AM86:AM87)</f>
        <v>0</v>
      </c>
      <c r="AN85" s="259"/>
      <c r="AO85" s="260"/>
      <c r="AP85" s="292">
        <f>SUM(AP86:AP87)</f>
        <v>0</v>
      </c>
      <c r="AQ85" s="259"/>
      <c r="AR85" s="260"/>
      <c r="AS85" s="292">
        <f>SUM(AS86:AS87)</f>
        <v>0</v>
      </c>
      <c r="AT85" s="259"/>
      <c r="AU85" s="260"/>
      <c r="AV85" s="292">
        <f>SUM(AV86:AV87)</f>
        <v>0</v>
      </c>
      <c r="AW85" s="259"/>
      <c r="AX85" s="260"/>
      <c r="AY85" s="292">
        <f>SUM(AY86:AY87)</f>
        <v>0</v>
      </c>
      <c r="AZ85" s="259"/>
      <c r="BA85" s="260"/>
    </row>
    <row r="86" spans="1:53" hidden="1">
      <c r="A86" s="59">
        <f t="shared" ref="A86:A87" si="471">SUMIF($I$5:$ZZ$5,"QTY*Equipment",$I86:$ZZ86)</f>
        <v>0</v>
      </c>
      <c r="B86" s="60">
        <f t="shared" ref="B86:B87" si="472">SUMIF($I$5:$ZZ$5,"QTY*Install",$I86:$ZZ86)</f>
        <v>0</v>
      </c>
      <c r="C86" s="144"/>
      <c r="D86" s="145" t="s">
        <v>918</v>
      </c>
      <c r="E86" s="299" t="s">
        <v>842</v>
      </c>
      <c r="F86" s="142">
        <f t="shared" ref="F86:F93" si="473">SUMIF($I$5:$ZG$5,"QTY",$I86:$ZG86)</f>
        <v>0</v>
      </c>
      <c r="G86" s="63"/>
      <c r="H86" s="143"/>
      <c r="I86" s="310"/>
      <c r="J86" s="66">
        <f t="shared" ref="J86:J93" si="474">I86*$G86</f>
        <v>0</v>
      </c>
      <c r="K86" s="67">
        <f t="shared" ref="K86:K93" si="475">I86*$H86</f>
        <v>0</v>
      </c>
      <c r="L86" s="310"/>
      <c r="M86" s="66">
        <f t="shared" ref="M86:M87" si="476">L86*$G86</f>
        <v>0</v>
      </c>
      <c r="N86" s="67">
        <f t="shared" ref="N86:N87" si="477">L86*$H86</f>
        <v>0</v>
      </c>
      <c r="O86" s="310"/>
      <c r="P86" s="66">
        <f t="shared" ref="P86:P87" si="478">O86*$G86</f>
        <v>0</v>
      </c>
      <c r="Q86" s="67">
        <f t="shared" ref="Q86:Q87" si="479">O86*$H86</f>
        <v>0</v>
      </c>
      <c r="R86" s="310"/>
      <c r="S86" s="66">
        <f t="shared" ref="S86:S87" si="480">R86*$G86</f>
        <v>0</v>
      </c>
      <c r="T86" s="67">
        <f t="shared" ref="T86:T87" si="481">R86*$H86</f>
        <v>0</v>
      </c>
      <c r="U86" s="310"/>
      <c r="V86" s="66">
        <f t="shared" ref="V86:V87" si="482">U86*$G86</f>
        <v>0</v>
      </c>
      <c r="W86" s="67">
        <f t="shared" ref="W86:W87" si="483">U86*$H86</f>
        <v>0</v>
      </c>
      <c r="X86" s="310"/>
      <c r="Y86" s="66">
        <f t="shared" ref="Y86:Y87" si="484">X86*$G86</f>
        <v>0</v>
      </c>
      <c r="Z86" s="67">
        <f t="shared" ref="Z86:Z87" si="485">X86*$H86</f>
        <v>0</v>
      </c>
      <c r="AA86" s="310"/>
      <c r="AB86" s="66">
        <f t="shared" ref="AB86:AB87" si="486">AA86*$G86</f>
        <v>0</v>
      </c>
      <c r="AC86" s="67">
        <f t="shared" ref="AC86:AC87" si="487">AA86*$H86</f>
        <v>0</v>
      </c>
      <c r="AD86" s="310"/>
      <c r="AE86" s="66">
        <f t="shared" ref="AE86:AE87" si="488">AD86*$G86</f>
        <v>0</v>
      </c>
      <c r="AF86" s="67">
        <f t="shared" ref="AF86:AF87" si="489">AD86*$H86</f>
        <v>0</v>
      </c>
      <c r="AG86" s="310"/>
      <c r="AH86" s="66">
        <f t="shared" ref="AH86:AH87" si="490">AG86*$G86</f>
        <v>0</v>
      </c>
      <c r="AI86" s="67">
        <f t="shared" ref="AI86:AI87" si="491">AG86*$H86</f>
        <v>0</v>
      </c>
      <c r="AJ86" s="310"/>
      <c r="AK86" s="66">
        <f t="shared" ref="AK86:AK87" si="492">AJ86*$G86</f>
        <v>0</v>
      </c>
      <c r="AL86" s="67">
        <f t="shared" ref="AL86:AL87" si="493">AJ86*$H86</f>
        <v>0</v>
      </c>
      <c r="AM86" s="310"/>
      <c r="AN86" s="66">
        <f t="shared" ref="AN86:AN87" si="494">AM86*$G86</f>
        <v>0</v>
      </c>
      <c r="AO86" s="67">
        <f t="shared" ref="AO86:AO87" si="495">AM86*$H86</f>
        <v>0</v>
      </c>
      <c r="AP86" s="310"/>
      <c r="AQ86" s="66">
        <f t="shared" ref="AQ86:AQ87" si="496">AP86*$G86</f>
        <v>0</v>
      </c>
      <c r="AR86" s="67">
        <f t="shared" ref="AR86:AR87" si="497">AP86*$H86</f>
        <v>0</v>
      </c>
      <c r="AS86" s="310"/>
      <c r="AT86" s="66">
        <f t="shared" ref="AT86:AT87" si="498">AS86*$G86</f>
        <v>0</v>
      </c>
      <c r="AU86" s="67">
        <f t="shared" ref="AU86:AU87" si="499">AS86*$H86</f>
        <v>0</v>
      </c>
      <c r="AV86" s="310"/>
      <c r="AW86" s="66">
        <f t="shared" ref="AW86:AW87" si="500">AV86*$G86</f>
        <v>0</v>
      </c>
      <c r="AX86" s="67">
        <f t="shared" ref="AX86:AX87" si="501">AV86*$H86</f>
        <v>0</v>
      </c>
      <c r="AY86" s="310"/>
      <c r="AZ86" s="66">
        <f t="shared" ref="AZ86:AZ87" si="502">AY86*$G86</f>
        <v>0</v>
      </c>
      <c r="BA86" s="67">
        <f t="shared" ref="BA86:BA87" si="503">AY86*$H86</f>
        <v>0</v>
      </c>
    </row>
    <row r="87" spans="1:53" hidden="1">
      <c r="A87" s="59">
        <f t="shared" si="471"/>
        <v>0</v>
      </c>
      <c r="B87" s="60">
        <f t="shared" si="472"/>
        <v>0</v>
      </c>
      <c r="C87" s="144"/>
      <c r="D87" s="145" t="s">
        <v>919</v>
      </c>
      <c r="E87" s="299" t="s">
        <v>756</v>
      </c>
      <c r="F87" s="142">
        <f t="shared" si="473"/>
        <v>0</v>
      </c>
      <c r="G87" s="63"/>
      <c r="H87" s="143"/>
      <c r="I87" s="310"/>
      <c r="J87" s="66">
        <f t="shared" si="474"/>
        <v>0</v>
      </c>
      <c r="K87" s="67">
        <f t="shared" si="475"/>
        <v>0</v>
      </c>
      <c r="L87" s="310"/>
      <c r="M87" s="66">
        <f t="shared" si="476"/>
        <v>0</v>
      </c>
      <c r="N87" s="67">
        <f t="shared" si="477"/>
        <v>0</v>
      </c>
      <c r="O87" s="310"/>
      <c r="P87" s="66">
        <f t="shared" si="478"/>
        <v>0</v>
      </c>
      <c r="Q87" s="67">
        <f t="shared" si="479"/>
        <v>0</v>
      </c>
      <c r="R87" s="310"/>
      <c r="S87" s="66">
        <f t="shared" si="480"/>
        <v>0</v>
      </c>
      <c r="T87" s="67">
        <f t="shared" si="481"/>
        <v>0</v>
      </c>
      <c r="U87" s="310"/>
      <c r="V87" s="66">
        <f t="shared" si="482"/>
        <v>0</v>
      </c>
      <c r="W87" s="67">
        <f t="shared" si="483"/>
        <v>0</v>
      </c>
      <c r="X87" s="310"/>
      <c r="Y87" s="66">
        <f t="shared" si="484"/>
        <v>0</v>
      </c>
      <c r="Z87" s="67">
        <f t="shared" si="485"/>
        <v>0</v>
      </c>
      <c r="AA87" s="310"/>
      <c r="AB87" s="66">
        <f t="shared" si="486"/>
        <v>0</v>
      </c>
      <c r="AC87" s="67">
        <f t="shared" si="487"/>
        <v>0</v>
      </c>
      <c r="AD87" s="310"/>
      <c r="AE87" s="66">
        <f t="shared" si="488"/>
        <v>0</v>
      </c>
      <c r="AF87" s="67">
        <f t="shared" si="489"/>
        <v>0</v>
      </c>
      <c r="AG87" s="310"/>
      <c r="AH87" s="66">
        <f t="shared" si="490"/>
        <v>0</v>
      </c>
      <c r="AI87" s="67">
        <f t="shared" si="491"/>
        <v>0</v>
      </c>
      <c r="AJ87" s="310"/>
      <c r="AK87" s="66">
        <f t="shared" si="492"/>
        <v>0</v>
      </c>
      <c r="AL87" s="67">
        <f t="shared" si="493"/>
        <v>0</v>
      </c>
      <c r="AM87" s="310"/>
      <c r="AN87" s="66">
        <f t="shared" si="494"/>
        <v>0</v>
      </c>
      <c r="AO87" s="67">
        <f t="shared" si="495"/>
        <v>0</v>
      </c>
      <c r="AP87" s="310"/>
      <c r="AQ87" s="66">
        <f t="shared" si="496"/>
        <v>0</v>
      </c>
      <c r="AR87" s="67">
        <f t="shared" si="497"/>
        <v>0</v>
      </c>
      <c r="AS87" s="310"/>
      <c r="AT87" s="66">
        <f t="shared" si="498"/>
        <v>0</v>
      </c>
      <c r="AU87" s="67">
        <f t="shared" si="499"/>
        <v>0</v>
      </c>
      <c r="AV87" s="310"/>
      <c r="AW87" s="66">
        <f t="shared" si="500"/>
        <v>0</v>
      </c>
      <c r="AX87" s="67">
        <f t="shared" si="501"/>
        <v>0</v>
      </c>
      <c r="AY87" s="310"/>
      <c r="AZ87" s="66">
        <f t="shared" si="502"/>
        <v>0</v>
      </c>
      <c r="BA87" s="67">
        <f t="shared" si="503"/>
        <v>0</v>
      </c>
    </row>
    <row r="88" spans="1:53" hidden="1">
      <c r="A88" s="87"/>
      <c r="B88" s="69"/>
      <c r="C88" s="146"/>
      <c r="D88" s="50" t="s">
        <v>904</v>
      </c>
      <c r="E88" s="203" t="s">
        <v>689</v>
      </c>
      <c r="F88" s="55"/>
      <c r="G88" s="56"/>
      <c r="H88" s="53"/>
      <c r="I88" s="56"/>
      <c r="J88" s="57"/>
      <c r="K88" s="55"/>
      <c r="L88" s="56"/>
      <c r="M88" s="57"/>
      <c r="N88" s="55"/>
      <c r="O88" s="56"/>
      <c r="P88" s="57"/>
      <c r="Q88" s="55"/>
      <c r="R88" s="56"/>
      <c r="S88" s="57"/>
      <c r="T88" s="55"/>
      <c r="U88" s="56"/>
      <c r="V88" s="57"/>
      <c r="W88" s="55"/>
      <c r="X88" s="56"/>
      <c r="Y88" s="57"/>
      <c r="Z88" s="55"/>
      <c r="AA88" s="56"/>
      <c r="AB88" s="57"/>
      <c r="AC88" s="55"/>
      <c r="AD88" s="56"/>
      <c r="AE88" s="57"/>
      <c r="AF88" s="55"/>
      <c r="AG88" s="56"/>
      <c r="AH88" s="57"/>
      <c r="AI88" s="55"/>
      <c r="AJ88" s="56"/>
      <c r="AK88" s="57"/>
      <c r="AL88" s="55"/>
      <c r="AM88" s="56"/>
      <c r="AN88" s="57"/>
      <c r="AO88" s="55"/>
      <c r="AP88" s="56"/>
      <c r="AQ88" s="57"/>
      <c r="AR88" s="55"/>
      <c r="AS88" s="56"/>
      <c r="AT88" s="57"/>
      <c r="AU88" s="55"/>
      <c r="AV88" s="56"/>
      <c r="AW88" s="57"/>
      <c r="AX88" s="55"/>
      <c r="AY88" s="56"/>
      <c r="AZ88" s="57"/>
      <c r="BA88" s="55"/>
    </row>
    <row r="89" spans="1:53" hidden="1">
      <c r="A89" s="59">
        <f t="shared" ref="A89:A93" si="504">SUMIF($I$5:$ZZ$5,"QTY*Equipment",$I89:$ZZ89)</f>
        <v>0</v>
      </c>
      <c r="B89" s="60">
        <f t="shared" ref="B89:B93" si="505">SUMIF($I$5:$ZZ$5,"QTY*Install",$I89:$ZZ89)</f>
        <v>0</v>
      </c>
      <c r="C89" s="144"/>
      <c r="D89" s="145" t="s">
        <v>920</v>
      </c>
      <c r="E89" s="299" t="s">
        <v>844</v>
      </c>
      <c r="F89" s="142">
        <f t="shared" si="473"/>
        <v>0</v>
      </c>
      <c r="G89" s="63"/>
      <c r="H89" s="143"/>
      <c r="I89" s="310"/>
      <c r="J89" s="66">
        <f t="shared" si="474"/>
        <v>0</v>
      </c>
      <c r="K89" s="67">
        <f t="shared" si="475"/>
        <v>0</v>
      </c>
      <c r="L89" s="310"/>
      <c r="M89" s="66">
        <f t="shared" ref="M89:M93" si="506">L89*$G89</f>
        <v>0</v>
      </c>
      <c r="N89" s="67">
        <f t="shared" ref="N89:N93" si="507">L89*$H89</f>
        <v>0</v>
      </c>
      <c r="O89" s="310"/>
      <c r="P89" s="66">
        <f t="shared" ref="P89:P93" si="508">O89*$G89</f>
        <v>0</v>
      </c>
      <c r="Q89" s="67">
        <f t="shared" ref="Q89:Q93" si="509">O89*$H89</f>
        <v>0</v>
      </c>
      <c r="R89" s="310"/>
      <c r="S89" s="66">
        <f t="shared" ref="S89:S93" si="510">R89*$G89</f>
        <v>0</v>
      </c>
      <c r="T89" s="67">
        <f t="shared" ref="T89:T93" si="511">R89*$H89</f>
        <v>0</v>
      </c>
      <c r="U89" s="310"/>
      <c r="V89" s="66">
        <f t="shared" ref="V89:V93" si="512">U89*$G89</f>
        <v>0</v>
      </c>
      <c r="W89" s="67">
        <f t="shared" ref="W89:W93" si="513">U89*$H89</f>
        <v>0</v>
      </c>
      <c r="X89" s="310"/>
      <c r="Y89" s="66">
        <f t="shared" ref="Y89:Y93" si="514">X89*$G89</f>
        <v>0</v>
      </c>
      <c r="Z89" s="67">
        <f t="shared" ref="Z89:Z93" si="515">X89*$H89</f>
        <v>0</v>
      </c>
      <c r="AA89" s="310"/>
      <c r="AB89" s="66">
        <f t="shared" ref="AB89:AB93" si="516">AA89*$G89</f>
        <v>0</v>
      </c>
      <c r="AC89" s="67">
        <f t="shared" ref="AC89:AC93" si="517">AA89*$H89</f>
        <v>0</v>
      </c>
      <c r="AD89" s="310"/>
      <c r="AE89" s="66">
        <f t="shared" ref="AE89:AE93" si="518">AD89*$G89</f>
        <v>0</v>
      </c>
      <c r="AF89" s="67">
        <f t="shared" ref="AF89:AF93" si="519">AD89*$H89</f>
        <v>0</v>
      </c>
      <c r="AG89" s="310"/>
      <c r="AH89" s="66">
        <f t="shared" ref="AH89:AH93" si="520">AG89*$G89</f>
        <v>0</v>
      </c>
      <c r="AI89" s="67">
        <f t="shared" ref="AI89:AI93" si="521">AG89*$H89</f>
        <v>0</v>
      </c>
      <c r="AJ89" s="310"/>
      <c r="AK89" s="66">
        <f t="shared" ref="AK89:AK93" si="522">AJ89*$G89</f>
        <v>0</v>
      </c>
      <c r="AL89" s="67">
        <f t="shared" ref="AL89:AL93" si="523">AJ89*$H89</f>
        <v>0</v>
      </c>
      <c r="AM89" s="310"/>
      <c r="AN89" s="66">
        <f t="shared" ref="AN89:AN93" si="524">AM89*$G89</f>
        <v>0</v>
      </c>
      <c r="AO89" s="67">
        <f t="shared" ref="AO89:AO93" si="525">AM89*$H89</f>
        <v>0</v>
      </c>
      <c r="AP89" s="310"/>
      <c r="AQ89" s="66">
        <f t="shared" ref="AQ89:AQ93" si="526">AP89*$G89</f>
        <v>0</v>
      </c>
      <c r="AR89" s="67">
        <f t="shared" ref="AR89:AR93" si="527">AP89*$H89</f>
        <v>0</v>
      </c>
      <c r="AS89" s="310"/>
      <c r="AT89" s="66">
        <f t="shared" ref="AT89:AT93" si="528">AS89*$G89</f>
        <v>0</v>
      </c>
      <c r="AU89" s="67">
        <f t="shared" ref="AU89:AU93" si="529">AS89*$H89</f>
        <v>0</v>
      </c>
      <c r="AV89" s="310"/>
      <c r="AW89" s="66">
        <f t="shared" ref="AW89:AW93" si="530">AV89*$G89</f>
        <v>0</v>
      </c>
      <c r="AX89" s="67">
        <f t="shared" ref="AX89:AX93" si="531">AV89*$H89</f>
        <v>0</v>
      </c>
      <c r="AY89" s="310"/>
      <c r="AZ89" s="66">
        <f t="shared" ref="AZ89:AZ93" si="532">AY89*$G89</f>
        <v>0</v>
      </c>
      <c r="BA89" s="67">
        <f t="shared" ref="BA89:BA93" si="533">AY89*$H89</f>
        <v>0</v>
      </c>
    </row>
    <row r="90" spans="1:53" hidden="1">
      <c r="A90" s="59">
        <f t="shared" si="504"/>
        <v>0</v>
      </c>
      <c r="B90" s="60">
        <f t="shared" si="505"/>
        <v>0</v>
      </c>
      <c r="C90" s="144"/>
      <c r="D90" s="145" t="s">
        <v>921</v>
      </c>
      <c r="E90" s="299" t="s">
        <v>843</v>
      </c>
      <c r="F90" s="142">
        <f t="shared" si="473"/>
        <v>0</v>
      </c>
      <c r="G90" s="63"/>
      <c r="H90" s="143"/>
      <c r="I90" s="310"/>
      <c r="J90" s="66">
        <f t="shared" si="474"/>
        <v>0</v>
      </c>
      <c r="K90" s="67">
        <f t="shared" si="475"/>
        <v>0</v>
      </c>
      <c r="L90" s="310"/>
      <c r="M90" s="66">
        <f t="shared" si="506"/>
        <v>0</v>
      </c>
      <c r="N90" s="67">
        <f t="shared" si="507"/>
        <v>0</v>
      </c>
      <c r="O90" s="310"/>
      <c r="P90" s="66">
        <f t="shared" si="508"/>
        <v>0</v>
      </c>
      <c r="Q90" s="67">
        <f t="shared" si="509"/>
        <v>0</v>
      </c>
      <c r="R90" s="310"/>
      <c r="S90" s="66">
        <f t="shared" si="510"/>
        <v>0</v>
      </c>
      <c r="T90" s="67">
        <f t="shared" si="511"/>
        <v>0</v>
      </c>
      <c r="U90" s="310"/>
      <c r="V90" s="66">
        <f t="shared" si="512"/>
        <v>0</v>
      </c>
      <c r="W90" s="67">
        <f t="shared" si="513"/>
        <v>0</v>
      </c>
      <c r="X90" s="310"/>
      <c r="Y90" s="66">
        <f t="shared" si="514"/>
        <v>0</v>
      </c>
      <c r="Z90" s="67">
        <f t="shared" si="515"/>
        <v>0</v>
      </c>
      <c r="AA90" s="310"/>
      <c r="AB90" s="66">
        <f t="shared" si="516"/>
        <v>0</v>
      </c>
      <c r="AC90" s="67">
        <f t="shared" si="517"/>
        <v>0</v>
      </c>
      <c r="AD90" s="310"/>
      <c r="AE90" s="66">
        <f t="shared" si="518"/>
        <v>0</v>
      </c>
      <c r="AF90" s="67">
        <f t="shared" si="519"/>
        <v>0</v>
      </c>
      <c r="AG90" s="310"/>
      <c r="AH90" s="66">
        <f t="shared" si="520"/>
        <v>0</v>
      </c>
      <c r="AI90" s="67">
        <f t="shared" si="521"/>
        <v>0</v>
      </c>
      <c r="AJ90" s="310"/>
      <c r="AK90" s="66">
        <f t="shared" si="522"/>
        <v>0</v>
      </c>
      <c r="AL90" s="67">
        <f t="shared" si="523"/>
        <v>0</v>
      </c>
      <c r="AM90" s="310"/>
      <c r="AN90" s="66">
        <f t="shared" si="524"/>
        <v>0</v>
      </c>
      <c r="AO90" s="67">
        <f t="shared" si="525"/>
        <v>0</v>
      </c>
      <c r="AP90" s="310"/>
      <c r="AQ90" s="66">
        <f t="shared" si="526"/>
        <v>0</v>
      </c>
      <c r="AR90" s="67">
        <f t="shared" si="527"/>
        <v>0</v>
      </c>
      <c r="AS90" s="310"/>
      <c r="AT90" s="66">
        <f t="shared" si="528"/>
        <v>0</v>
      </c>
      <c r="AU90" s="67">
        <f t="shared" si="529"/>
        <v>0</v>
      </c>
      <c r="AV90" s="310"/>
      <c r="AW90" s="66">
        <f t="shared" si="530"/>
        <v>0</v>
      </c>
      <c r="AX90" s="67">
        <f t="shared" si="531"/>
        <v>0</v>
      </c>
      <c r="AY90" s="310"/>
      <c r="AZ90" s="66">
        <f t="shared" si="532"/>
        <v>0</v>
      </c>
      <c r="BA90" s="67">
        <f t="shared" si="533"/>
        <v>0</v>
      </c>
    </row>
    <row r="91" spans="1:53" hidden="1">
      <c r="A91" s="59">
        <f t="shared" si="504"/>
        <v>0</v>
      </c>
      <c r="B91" s="60">
        <f t="shared" si="505"/>
        <v>0</v>
      </c>
      <c r="C91" s="144"/>
      <c r="D91" s="145" t="s">
        <v>922</v>
      </c>
      <c r="E91" s="299" t="s">
        <v>845</v>
      </c>
      <c r="F91" s="142">
        <f t="shared" si="473"/>
        <v>0</v>
      </c>
      <c r="G91" s="63"/>
      <c r="H91" s="143"/>
      <c r="I91" s="310"/>
      <c r="J91" s="66">
        <f t="shared" si="474"/>
        <v>0</v>
      </c>
      <c r="K91" s="67">
        <f t="shared" si="475"/>
        <v>0</v>
      </c>
      <c r="L91" s="310"/>
      <c r="M91" s="66">
        <f t="shared" si="506"/>
        <v>0</v>
      </c>
      <c r="N91" s="67">
        <f t="shared" si="507"/>
        <v>0</v>
      </c>
      <c r="O91" s="310"/>
      <c r="P91" s="66">
        <f t="shared" si="508"/>
        <v>0</v>
      </c>
      <c r="Q91" s="67">
        <f t="shared" si="509"/>
        <v>0</v>
      </c>
      <c r="R91" s="310"/>
      <c r="S91" s="66">
        <f t="shared" si="510"/>
        <v>0</v>
      </c>
      <c r="T91" s="67">
        <f t="shared" si="511"/>
        <v>0</v>
      </c>
      <c r="U91" s="310"/>
      <c r="V91" s="66">
        <f t="shared" si="512"/>
        <v>0</v>
      </c>
      <c r="W91" s="67">
        <f t="shared" si="513"/>
        <v>0</v>
      </c>
      <c r="X91" s="310"/>
      <c r="Y91" s="66">
        <f t="shared" si="514"/>
        <v>0</v>
      </c>
      <c r="Z91" s="67">
        <f t="shared" si="515"/>
        <v>0</v>
      </c>
      <c r="AA91" s="310"/>
      <c r="AB91" s="66">
        <f t="shared" si="516"/>
        <v>0</v>
      </c>
      <c r="AC91" s="67">
        <f t="shared" si="517"/>
        <v>0</v>
      </c>
      <c r="AD91" s="310"/>
      <c r="AE91" s="66">
        <f t="shared" si="518"/>
        <v>0</v>
      </c>
      <c r="AF91" s="67">
        <f t="shared" si="519"/>
        <v>0</v>
      </c>
      <c r="AG91" s="310"/>
      <c r="AH91" s="66">
        <f t="shared" si="520"/>
        <v>0</v>
      </c>
      <c r="AI91" s="67">
        <f t="shared" si="521"/>
        <v>0</v>
      </c>
      <c r="AJ91" s="310"/>
      <c r="AK91" s="66">
        <f t="shared" si="522"/>
        <v>0</v>
      </c>
      <c r="AL91" s="67">
        <f t="shared" si="523"/>
        <v>0</v>
      </c>
      <c r="AM91" s="310"/>
      <c r="AN91" s="66">
        <f t="shared" si="524"/>
        <v>0</v>
      </c>
      <c r="AO91" s="67">
        <f t="shared" si="525"/>
        <v>0</v>
      </c>
      <c r="AP91" s="310"/>
      <c r="AQ91" s="66">
        <f t="shared" si="526"/>
        <v>0</v>
      </c>
      <c r="AR91" s="67">
        <f t="shared" si="527"/>
        <v>0</v>
      </c>
      <c r="AS91" s="310"/>
      <c r="AT91" s="66">
        <f t="shared" si="528"/>
        <v>0</v>
      </c>
      <c r="AU91" s="67">
        <f t="shared" si="529"/>
        <v>0</v>
      </c>
      <c r="AV91" s="310"/>
      <c r="AW91" s="66">
        <f t="shared" si="530"/>
        <v>0</v>
      </c>
      <c r="AX91" s="67">
        <f t="shared" si="531"/>
        <v>0</v>
      </c>
      <c r="AY91" s="310"/>
      <c r="AZ91" s="66">
        <f t="shared" si="532"/>
        <v>0</v>
      </c>
      <c r="BA91" s="67">
        <f t="shared" si="533"/>
        <v>0</v>
      </c>
    </row>
    <row r="92" spans="1:53" hidden="1">
      <c r="A92" s="59">
        <f t="shared" si="504"/>
        <v>0</v>
      </c>
      <c r="B92" s="60">
        <f t="shared" si="505"/>
        <v>0</v>
      </c>
      <c r="C92" s="144"/>
      <c r="D92" s="145" t="s">
        <v>923</v>
      </c>
      <c r="E92" s="352"/>
      <c r="F92" s="142">
        <f t="shared" si="473"/>
        <v>0</v>
      </c>
      <c r="G92" s="63"/>
      <c r="H92" s="143"/>
      <c r="I92" s="197"/>
      <c r="J92" s="66">
        <f t="shared" si="474"/>
        <v>0</v>
      </c>
      <c r="K92" s="67">
        <f t="shared" si="475"/>
        <v>0</v>
      </c>
      <c r="L92" s="197"/>
      <c r="M92" s="66">
        <f t="shared" si="506"/>
        <v>0</v>
      </c>
      <c r="N92" s="67">
        <f t="shared" si="507"/>
        <v>0</v>
      </c>
      <c r="O92" s="197"/>
      <c r="P92" s="66">
        <f t="shared" si="508"/>
        <v>0</v>
      </c>
      <c r="Q92" s="67">
        <f t="shared" si="509"/>
        <v>0</v>
      </c>
      <c r="R92" s="197"/>
      <c r="S92" s="66">
        <f t="shared" si="510"/>
        <v>0</v>
      </c>
      <c r="T92" s="67">
        <f t="shared" si="511"/>
        <v>0</v>
      </c>
      <c r="U92" s="197"/>
      <c r="V92" s="66">
        <f t="shared" si="512"/>
        <v>0</v>
      </c>
      <c r="W92" s="67">
        <f t="shared" si="513"/>
        <v>0</v>
      </c>
      <c r="X92" s="197"/>
      <c r="Y92" s="66">
        <f t="shared" si="514"/>
        <v>0</v>
      </c>
      <c r="Z92" s="67">
        <f t="shared" si="515"/>
        <v>0</v>
      </c>
      <c r="AA92" s="197"/>
      <c r="AB92" s="66">
        <f t="shared" si="516"/>
        <v>0</v>
      </c>
      <c r="AC92" s="67">
        <f t="shared" si="517"/>
        <v>0</v>
      </c>
      <c r="AD92" s="197"/>
      <c r="AE92" s="66">
        <f t="shared" si="518"/>
        <v>0</v>
      </c>
      <c r="AF92" s="67">
        <f t="shared" si="519"/>
        <v>0</v>
      </c>
      <c r="AG92" s="197"/>
      <c r="AH92" s="66">
        <f t="shared" si="520"/>
        <v>0</v>
      </c>
      <c r="AI92" s="67">
        <f t="shared" si="521"/>
        <v>0</v>
      </c>
      <c r="AJ92" s="197"/>
      <c r="AK92" s="66">
        <f t="shared" si="522"/>
        <v>0</v>
      </c>
      <c r="AL92" s="67">
        <f t="shared" si="523"/>
        <v>0</v>
      </c>
      <c r="AM92" s="197"/>
      <c r="AN92" s="66">
        <f t="shared" si="524"/>
        <v>0</v>
      </c>
      <c r="AO92" s="67">
        <f t="shared" si="525"/>
        <v>0</v>
      </c>
      <c r="AP92" s="197"/>
      <c r="AQ92" s="66">
        <f t="shared" si="526"/>
        <v>0</v>
      </c>
      <c r="AR92" s="67">
        <f t="shared" si="527"/>
        <v>0</v>
      </c>
      <c r="AS92" s="197"/>
      <c r="AT92" s="66">
        <f t="shared" si="528"/>
        <v>0</v>
      </c>
      <c r="AU92" s="67">
        <f t="shared" si="529"/>
        <v>0</v>
      </c>
      <c r="AV92" s="197"/>
      <c r="AW92" s="66">
        <f t="shared" si="530"/>
        <v>0</v>
      </c>
      <c r="AX92" s="67">
        <f t="shared" si="531"/>
        <v>0</v>
      </c>
      <c r="AY92" s="197"/>
      <c r="AZ92" s="66">
        <f t="shared" si="532"/>
        <v>0</v>
      </c>
      <c r="BA92" s="67">
        <f t="shared" si="533"/>
        <v>0</v>
      </c>
    </row>
    <row r="93" spans="1:53" hidden="1">
      <c r="A93" s="59">
        <f t="shared" si="504"/>
        <v>0</v>
      </c>
      <c r="B93" s="60">
        <f t="shared" si="505"/>
        <v>0</v>
      </c>
      <c r="C93" s="144"/>
      <c r="D93" s="145" t="s">
        <v>924</v>
      </c>
      <c r="E93" s="352"/>
      <c r="F93" s="142">
        <f t="shared" si="473"/>
        <v>0</v>
      </c>
      <c r="G93" s="63"/>
      <c r="H93" s="143"/>
      <c r="I93" s="197"/>
      <c r="J93" s="66">
        <f t="shared" si="474"/>
        <v>0</v>
      </c>
      <c r="K93" s="67">
        <f t="shared" si="475"/>
        <v>0</v>
      </c>
      <c r="L93" s="197"/>
      <c r="M93" s="66">
        <f t="shared" si="506"/>
        <v>0</v>
      </c>
      <c r="N93" s="67">
        <f t="shared" si="507"/>
        <v>0</v>
      </c>
      <c r="O93" s="197"/>
      <c r="P93" s="66">
        <f t="shared" si="508"/>
        <v>0</v>
      </c>
      <c r="Q93" s="67">
        <f t="shared" si="509"/>
        <v>0</v>
      </c>
      <c r="R93" s="197"/>
      <c r="S93" s="66">
        <f t="shared" si="510"/>
        <v>0</v>
      </c>
      <c r="T93" s="67">
        <f t="shared" si="511"/>
        <v>0</v>
      </c>
      <c r="U93" s="197"/>
      <c r="V93" s="66">
        <f t="shared" si="512"/>
        <v>0</v>
      </c>
      <c r="W93" s="67">
        <f t="shared" si="513"/>
        <v>0</v>
      </c>
      <c r="X93" s="197"/>
      <c r="Y93" s="66">
        <f t="shared" si="514"/>
        <v>0</v>
      </c>
      <c r="Z93" s="67">
        <f t="shared" si="515"/>
        <v>0</v>
      </c>
      <c r="AA93" s="197"/>
      <c r="AB93" s="66">
        <f t="shared" si="516"/>
        <v>0</v>
      </c>
      <c r="AC93" s="67">
        <f t="shared" si="517"/>
        <v>0</v>
      </c>
      <c r="AD93" s="197"/>
      <c r="AE93" s="66">
        <f t="shared" si="518"/>
        <v>0</v>
      </c>
      <c r="AF93" s="67">
        <f t="shared" si="519"/>
        <v>0</v>
      </c>
      <c r="AG93" s="197"/>
      <c r="AH93" s="66">
        <f t="shared" si="520"/>
        <v>0</v>
      </c>
      <c r="AI93" s="67">
        <f t="shared" si="521"/>
        <v>0</v>
      </c>
      <c r="AJ93" s="197"/>
      <c r="AK93" s="66">
        <f t="shared" si="522"/>
        <v>0</v>
      </c>
      <c r="AL93" s="67">
        <f t="shared" si="523"/>
        <v>0</v>
      </c>
      <c r="AM93" s="197"/>
      <c r="AN93" s="66">
        <f t="shared" si="524"/>
        <v>0</v>
      </c>
      <c r="AO93" s="67">
        <f t="shared" si="525"/>
        <v>0</v>
      </c>
      <c r="AP93" s="197"/>
      <c r="AQ93" s="66">
        <f t="shared" si="526"/>
        <v>0</v>
      </c>
      <c r="AR93" s="67">
        <f t="shared" si="527"/>
        <v>0</v>
      </c>
      <c r="AS93" s="197"/>
      <c r="AT93" s="66">
        <f t="shared" si="528"/>
        <v>0</v>
      </c>
      <c r="AU93" s="67">
        <f t="shared" si="529"/>
        <v>0</v>
      </c>
      <c r="AV93" s="197"/>
      <c r="AW93" s="66">
        <f t="shared" si="530"/>
        <v>0</v>
      </c>
      <c r="AX93" s="67">
        <f t="shared" si="531"/>
        <v>0</v>
      </c>
      <c r="AY93" s="197"/>
      <c r="AZ93" s="66">
        <f t="shared" si="532"/>
        <v>0</v>
      </c>
      <c r="BA93" s="67">
        <f t="shared" si="533"/>
        <v>0</v>
      </c>
    </row>
  </sheetData>
  <mergeCells count="20">
    <mergeCell ref="AA4:AC4"/>
    <mergeCell ref="A1:C1"/>
    <mergeCell ref="D1:E1"/>
    <mergeCell ref="D2:E2"/>
    <mergeCell ref="D3:E3"/>
    <mergeCell ref="H4:H5"/>
    <mergeCell ref="I4:K4"/>
    <mergeCell ref="L4:N4"/>
    <mergeCell ref="O4:Q4"/>
    <mergeCell ref="R4:T4"/>
    <mergeCell ref="U4:W4"/>
    <mergeCell ref="X4:Z4"/>
    <mergeCell ref="AV4:AX4"/>
    <mergeCell ref="AY4:BA4"/>
    <mergeCell ref="AD4:AF4"/>
    <mergeCell ref="AG4:AI4"/>
    <mergeCell ref="AJ4:AL4"/>
    <mergeCell ref="AM4:AO4"/>
    <mergeCell ref="AP4:AR4"/>
    <mergeCell ref="AS4:AU4"/>
  </mergeCells>
  <phoneticPr fontId="2" type="noConversion"/>
  <hyperlinks>
    <hyperlink ref="A2" location="'Project Summation'!A1" display="'Project Summation'!A1" xr:uid="{BA0E2F15-4341-654D-BBE8-8C51D028C658}"/>
  </hyperlinks>
  <pageMargins left="0.7" right="0.7" top="0.75" bottom="0.75" header="0.3" footer="0.3"/>
  <pageSetup orientation="portrait" horizontalDpi="200" verticalDpi="20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789A3C8CA0A41A2C7850EF6130DFE" ma:contentTypeVersion="18" ma:contentTypeDescription="Create a new document." ma:contentTypeScope="" ma:versionID="45e1ec6c97eba1cbb6ed2477648cf5af">
  <xsd:schema xmlns:xsd="http://www.w3.org/2001/XMLSchema" xmlns:xs="http://www.w3.org/2001/XMLSchema" xmlns:p="http://schemas.microsoft.com/office/2006/metadata/properties" xmlns:ns2="55b08085-34f7-4872-953f-6376cbc804b1" xmlns:ns3="433bf8c9-c19c-4f7e-9b88-1f4bd5f6403b" targetNamespace="http://schemas.microsoft.com/office/2006/metadata/properties" ma:root="true" ma:fieldsID="e48b85ff302e6f88547557420d95efa9" ns2:_="" ns3:_="">
    <xsd:import namespace="55b08085-34f7-4872-953f-6376cbc804b1"/>
    <xsd:import namespace="433bf8c9-c19c-4f7e-9b88-1f4bd5f640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08085-34f7-4872-953f-6376cbc80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d4c75bc-da4d-4a42-8017-80ce924438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bf8c9-c19c-4f7e-9b88-1f4bd5f64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ac36d98-ac19-4ca7-9c96-90dfa2c0d81f}" ma:internalName="TaxCatchAll" ma:showField="CatchAllData" ma:web="433bf8c9-c19c-4f7e-9b88-1f4bd5f64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I D A A B Q S w M E F A A C A A g A t G 7 x V k N n 6 f W i A A A A 9 g A A A B I A H A B D b 2 5 m a W c v U G F j a 2 F n Z S 5 4 b W w g o h g A K K A U A A A A A A A A A A A A A A A A A A A A A A A A A A A A h Y + 9 D o I w G E V f h X S n f y 6 E f J T B V R I T o n F t S o V G K I Y W y 7 s 5 + E i + g h h F 3 R z v u W e 4 9 3 6 9 Q T 5 1 b X T R g z O 9 z R D D F E X a q r 4 y t s 7 Q 6 I 9 x g n I B W 6 l O s t b R L F u X T q 7 K U O P 9 O S U k h I D D C v d D T T i l j B y K T a k a 3 U n 0 k c 1 / O T b W e W m V R g L 2 r z G C Y 8 Y S z C n H F M g C o T D 2 K / B 5 7 7 P 9 g b A e W z 8 O W m g b 7 0 o g S w T y / i A e U E s D B B Q A A g A I A L R u 8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b v F W K I p H u A 4 A A A A R A A A A E w A c A E Z v c m 1 1 b G F z L 1 N l Y 3 R p b 2 4 x L m 0 g o h g A K K A U A A A A A A A A A A A A A A A A A A A A A A A A A A A A K 0 5 N L s n M z 1 M I h t C G 1 g B Q S w E C L Q A U A A I A C A C 0 b v F W Q 2 f p 9 a I A A A D 2 A A A A E g A A A A A A A A A A A A A A A A A A A A A A Q 2 9 u Z m l n L 1 B h Y 2 t h Z 2 U u e G 1 s U E s B A i 0 A F A A C A A g A t G 7 x V g / K 6 a u k A A A A 6 Q A A A B M A A A A A A A A A A A A A A A A A 7 g A A A F t D b 2 5 0 Z W 5 0 X 1 R 5 c G V z X S 5 4 b W x Q S w E C L Q A U A A I A C A C 0 b v F W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n C Y Y Y e w Y p U e Z p J B o w C v O z Q A A A A A C A A A A A A A Q Z g A A A A E A A C A A A A D 1 h X e u Z 4 j A s n T M e A C 6 t C l F n H b H P m g 4 L E 9 v l w Y D s V Q D r A A A A A A O g A A A A A I A A C A A A A D Y T X 8 i A 1 G U 5 d d N w h 3 c u y s Q o c C J H x u + 4 Z H W z c M a k 0 I / t l A A A A A u 0 + s I o n A z F 1 d H A t G 4 H B n l O S V 7 z 9 B x Q R W z 2 A 6 H z M 3 2 Z d X D j 4 q g z Y l + X J N X / g W P U a i E S M N 3 M V K y T K O j p o p Q a 9 6 4 L Q x 6 r v T m 1 f U U W / 6 L + Y 8 E 0 U A A A A A p M z S k L / A b S h 4 W c T Z I p e 8 o y R z E v v W + D 8 h A + e f o H v 1 q S o P b z b a n W O 6 G I Q U / K y 3 D z R 6 P g N T q Y x s W b z 5 c + w 8 e / M 0 S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5b08085-34f7-4872-953f-6376cbc804b1" xsi:nil="true"/>
    <lcf76f155ced4ddcb4097134ff3c332f xmlns="55b08085-34f7-4872-953f-6376cbc804b1">
      <Terms xmlns="http://schemas.microsoft.com/office/infopath/2007/PartnerControls"/>
    </lcf76f155ced4ddcb4097134ff3c332f>
    <TaxCatchAll xmlns="433bf8c9-c19c-4f7e-9b88-1f4bd5f6403b" xsi:nil="true"/>
  </documentManagement>
</p:properties>
</file>

<file path=customXml/itemProps1.xml><?xml version="1.0" encoding="utf-8"?>
<ds:datastoreItem xmlns:ds="http://schemas.openxmlformats.org/officeDocument/2006/customXml" ds:itemID="{CEE8AC07-9015-4FAE-B82D-51F950F6C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08085-34f7-4872-953f-6376cbc804b1"/>
    <ds:schemaRef ds:uri="433bf8c9-c19c-4f7e-9b88-1f4bd5f640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EC5224-5AC7-47AF-A39D-A1EE83FF3C71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B846C84C-0C22-4D6E-8089-41B124F7CC3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D76F98-634F-4F71-BB25-24304F318222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5b08085-34f7-4872-953f-6376cbc804b1"/>
    <ds:schemaRef ds:uri="http://schemas.microsoft.com/office/2006/documentManagement/types"/>
    <ds:schemaRef ds:uri="http://purl.org/dc/dcmitype/"/>
    <ds:schemaRef ds:uri="433bf8c9-c19c-4f7e-9b88-1f4bd5f6403b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Project Info</vt:lpstr>
      <vt:lpstr>Project Summation</vt:lpstr>
      <vt:lpstr>A. Physical Facilities</vt:lpstr>
      <vt:lpstr>B. Radio System</vt:lpstr>
      <vt:lpstr>C. Connectivity Network</vt:lpstr>
      <vt:lpstr>D. Dispatch Centers</vt:lpstr>
      <vt:lpstr>E. Services</vt:lpstr>
      <vt:lpstr>F. PS Subscribers</vt:lpstr>
      <vt:lpstr>G. Non-PS Subscribers </vt:lpstr>
      <vt:lpstr>H. Project Discount</vt:lpstr>
      <vt:lpstr>I. Ongoing Costs</vt:lpstr>
      <vt:lpstr>J. Maintenance Options</vt:lpstr>
      <vt:lpstr>K. Project Options</vt:lpstr>
      <vt:lpstr>L. Mandatory Unit Pricing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Ballard</dc:creator>
  <cp:lastModifiedBy>Cheryl Giggetts</cp:lastModifiedBy>
  <dcterms:created xsi:type="dcterms:W3CDTF">2020-06-18T18:47:46Z</dcterms:created>
  <dcterms:modified xsi:type="dcterms:W3CDTF">2023-07-24T04:47:42Z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0x010100400789A3C8CA0A41A2C7850EF6130DFE</vt:lpwstr>
  </property>
  <property fmtid="{D5CDD505-2E9C-101B-9397-08002B2CF9AE}" pid="3" name="MediaServiceImageTags">
    <vt:lpwstr/>
  </property>
</Properties>
</file>